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90" windowWidth="14175" windowHeight="9150" activeTab="2"/>
  </bookViews>
  <sheets>
    <sheet name="Plan" sheetId="1" r:id="rId1"/>
    <sheet name="BuySellHist" sheetId="2" r:id="rId2"/>
    <sheet name="Curval" sheetId="3" r:id="rId3"/>
  </sheets>
  <calcPr calcId="125725"/>
</workbook>
</file>

<file path=xl/calcChain.xml><?xml version="1.0" encoding="utf-8"?>
<calcChain xmlns="http://schemas.openxmlformats.org/spreadsheetml/2006/main">
  <c r="B18" i="2"/>
  <c r="E18"/>
  <c r="D15"/>
  <c r="C18"/>
  <c r="D3"/>
  <c r="D4"/>
  <c r="D5"/>
  <c r="D6"/>
  <c r="D7"/>
  <c r="D8"/>
  <c r="D9"/>
  <c r="D10"/>
  <c r="D11"/>
  <c r="D12"/>
  <c r="D13"/>
  <c r="D14"/>
  <c r="D2"/>
  <c r="G3" i="1"/>
  <c r="H3"/>
  <c r="G4"/>
  <c r="H4"/>
  <c r="G5"/>
  <c r="H5"/>
  <c r="G6"/>
  <c r="H6"/>
  <c r="G7"/>
  <c r="H7"/>
  <c r="G8"/>
  <c r="H8"/>
  <c r="G9"/>
  <c r="H9"/>
  <c r="G10"/>
  <c r="H10"/>
  <c r="G11"/>
  <c r="G12"/>
  <c r="G13"/>
  <c r="G14"/>
  <c r="G15"/>
  <c r="G16"/>
  <c r="G17"/>
  <c r="G18"/>
  <c r="G19"/>
  <c r="G20"/>
  <c r="G21"/>
  <c r="G22"/>
  <c r="G23"/>
  <c r="G24"/>
  <c r="G25"/>
  <c r="G26"/>
  <c r="G27"/>
  <c r="H27"/>
  <c r="G28"/>
  <c r="H28"/>
  <c r="G29"/>
  <c r="H29"/>
  <c r="G30"/>
  <c r="H30"/>
  <c r="G31"/>
  <c r="H31"/>
  <c r="G32"/>
  <c r="H32"/>
  <c r="G33"/>
  <c r="H33"/>
  <c r="G34"/>
  <c r="H34"/>
  <c r="G35"/>
  <c r="H35"/>
  <c r="G36"/>
  <c r="H36"/>
  <c r="G37"/>
  <c r="H37"/>
  <c r="G38"/>
  <c r="H38"/>
  <c r="G39"/>
  <c r="H39"/>
  <c r="G40"/>
  <c r="H40"/>
  <c r="G41"/>
  <c r="H41"/>
  <c r="G42"/>
  <c r="H42"/>
  <c r="G43"/>
  <c r="H43"/>
  <c r="G44"/>
  <c r="H44"/>
  <c r="G45"/>
  <c r="H45"/>
  <c r="G46"/>
  <c r="H46"/>
  <c r="G47"/>
  <c r="H47"/>
  <c r="G48"/>
  <c r="H48"/>
  <c r="G49"/>
  <c r="H49"/>
  <c r="G50"/>
  <c r="H50"/>
  <c r="G51"/>
  <c r="H51"/>
  <c r="G52"/>
  <c r="H52"/>
  <c r="G53"/>
  <c r="H53"/>
  <c r="G54"/>
  <c r="H54"/>
  <c r="G55"/>
  <c r="H55"/>
  <c r="G56"/>
  <c r="H56"/>
  <c r="G57"/>
  <c r="H57"/>
  <c r="G58"/>
  <c r="H58"/>
  <c r="G59"/>
  <c r="H59"/>
  <c r="G60"/>
  <c r="H60"/>
  <c r="G61"/>
  <c r="H61"/>
  <c r="G62"/>
  <c r="H62"/>
  <c r="G63"/>
  <c r="H63"/>
  <c r="G64"/>
  <c r="H64"/>
  <c r="G65"/>
  <c r="H65"/>
  <c r="G66"/>
  <c r="H66"/>
  <c r="G67"/>
  <c r="H67"/>
  <c r="G68"/>
  <c r="H68"/>
  <c r="G69"/>
  <c r="H69"/>
  <c r="G70"/>
  <c r="H70"/>
  <c r="G71"/>
  <c r="H71"/>
  <c r="G72"/>
  <c r="H72"/>
  <c r="G73"/>
  <c r="H73"/>
  <c r="G74"/>
  <c r="H74"/>
  <c r="G75"/>
  <c r="H75"/>
  <c r="G76"/>
  <c r="H76"/>
  <c r="G77"/>
  <c r="H77"/>
  <c r="G78"/>
  <c r="H78"/>
  <c r="G79"/>
  <c r="H79"/>
  <c r="G80"/>
  <c r="H80"/>
  <c r="G81"/>
  <c r="H81"/>
  <c r="G82"/>
  <c r="H82"/>
  <c r="G83"/>
  <c r="H83"/>
  <c r="G84"/>
  <c r="H84"/>
  <c r="G85"/>
  <c r="H85"/>
  <c r="G86"/>
  <c r="H86"/>
  <c r="G87"/>
  <c r="H87"/>
  <c r="G88"/>
  <c r="H88"/>
  <c r="G89"/>
  <c r="H89"/>
  <c r="G90"/>
  <c r="H90"/>
  <c r="G91"/>
  <c r="H91"/>
  <c r="G92"/>
  <c r="H92"/>
  <c r="G93"/>
  <c r="H93"/>
  <c r="G94"/>
  <c r="H94"/>
  <c r="G95"/>
  <c r="H95"/>
  <c r="G96"/>
  <c r="H96"/>
  <c r="G97"/>
  <c r="H97"/>
  <c r="G98"/>
  <c r="H98"/>
  <c r="G99"/>
  <c r="H99"/>
  <c r="G100"/>
  <c r="H100"/>
  <c r="G101"/>
  <c r="G102"/>
  <c r="D27"/>
  <c r="D49"/>
  <c r="D64"/>
  <c r="D65"/>
  <c r="D71"/>
  <c r="D73"/>
  <c r="D77"/>
  <c r="D80"/>
  <c r="D81"/>
  <c r="D82"/>
  <c r="D83"/>
  <c r="D84"/>
  <c r="D90"/>
  <c r="D91"/>
  <c r="D92"/>
  <c r="D93"/>
  <c r="D94"/>
  <c r="D96"/>
  <c r="D97"/>
  <c r="D98"/>
  <c r="D100"/>
  <c r="L27"/>
  <c r="L49"/>
  <c r="L64"/>
  <c r="L65"/>
  <c r="L71"/>
  <c r="L73"/>
  <c r="L77"/>
  <c r="L80"/>
  <c r="L81"/>
  <c r="L82"/>
  <c r="L83"/>
  <c r="L84"/>
  <c r="L90"/>
  <c r="L91"/>
  <c r="L92"/>
  <c r="L93"/>
  <c r="L94"/>
  <c r="L96"/>
  <c r="L97"/>
  <c r="L98"/>
  <c r="L100"/>
  <c r="K49"/>
  <c r="M49" s="1"/>
  <c r="K94"/>
  <c r="K64"/>
  <c r="K71"/>
  <c r="M71" s="1"/>
  <c r="K73"/>
  <c r="M73" s="1"/>
  <c r="K77"/>
  <c r="M77" s="1"/>
  <c r="K80"/>
  <c r="M80" s="1"/>
  <c r="K82"/>
  <c r="K83"/>
  <c r="M83" s="1"/>
  <c r="K84"/>
  <c r="K90"/>
  <c r="M90" s="1"/>
  <c r="K91"/>
  <c r="K92"/>
  <c r="M92" s="1"/>
  <c r="K93"/>
  <c r="K96"/>
  <c r="M96" s="1"/>
  <c r="K97"/>
  <c r="M97" s="1"/>
  <c r="K98"/>
  <c r="M98" s="1"/>
  <c r="K100"/>
  <c r="M100" s="1"/>
  <c r="C4"/>
  <c r="K4" s="1"/>
  <c r="C5"/>
  <c r="K5" s="1"/>
  <c r="C6"/>
  <c r="K6" s="1"/>
  <c r="C7"/>
  <c r="K7" s="1"/>
  <c r="C8"/>
  <c r="K8" s="1"/>
  <c r="C9"/>
  <c r="K9" s="1"/>
  <c r="C10"/>
  <c r="K10" s="1"/>
  <c r="C11"/>
  <c r="D11" s="1"/>
  <c r="C60"/>
  <c r="K60" s="1"/>
  <c r="C12"/>
  <c r="D12" s="1"/>
  <c r="C13"/>
  <c r="D13" s="1"/>
  <c r="C14"/>
  <c r="D14" s="1"/>
  <c r="C15"/>
  <c r="D15" s="1"/>
  <c r="C16"/>
  <c r="D16" s="1"/>
  <c r="C17"/>
  <c r="D17" s="1"/>
  <c r="C43"/>
  <c r="K43" s="1"/>
  <c r="C18"/>
  <c r="D18" s="1"/>
  <c r="C19"/>
  <c r="D19" s="1"/>
  <c r="C74"/>
  <c r="K74" s="1"/>
  <c r="C20"/>
  <c r="D20" s="1"/>
  <c r="C21"/>
  <c r="D21" s="1"/>
  <c r="C22"/>
  <c r="D22" s="1"/>
  <c r="C23"/>
  <c r="D23" s="1"/>
  <c r="C24"/>
  <c r="D24" s="1"/>
  <c r="C25"/>
  <c r="D25" s="1"/>
  <c r="C26"/>
  <c r="D26" s="1"/>
  <c r="K27"/>
  <c r="M27" s="1"/>
  <c r="C33"/>
  <c r="K33" s="1"/>
  <c r="C28"/>
  <c r="K28" s="1"/>
  <c r="C29"/>
  <c r="K29" s="1"/>
  <c r="C30"/>
  <c r="K30" s="1"/>
  <c r="C31"/>
  <c r="K31" s="1"/>
  <c r="C32"/>
  <c r="K32" s="1"/>
  <c r="C34"/>
  <c r="K34" s="1"/>
  <c r="C35"/>
  <c r="K35" s="1"/>
  <c r="C36"/>
  <c r="K36" s="1"/>
  <c r="C37"/>
  <c r="K37" s="1"/>
  <c r="C38"/>
  <c r="K38" s="1"/>
  <c r="C39"/>
  <c r="K39" s="1"/>
  <c r="C40"/>
  <c r="K40" s="1"/>
  <c r="C41"/>
  <c r="K41" s="1"/>
  <c r="C42"/>
  <c r="K42" s="1"/>
  <c r="C44"/>
  <c r="K44" s="1"/>
  <c r="C45"/>
  <c r="K45" s="1"/>
  <c r="C46"/>
  <c r="K46" s="1"/>
  <c r="C47"/>
  <c r="K47" s="1"/>
  <c r="C48"/>
  <c r="K48" s="1"/>
  <c r="C50"/>
  <c r="K50" s="1"/>
  <c r="C51"/>
  <c r="K51" s="1"/>
  <c r="C52"/>
  <c r="K52" s="1"/>
  <c r="C53"/>
  <c r="K53" s="1"/>
  <c r="C54"/>
  <c r="K54" s="1"/>
  <c r="C55"/>
  <c r="K55" s="1"/>
  <c r="C56"/>
  <c r="K56" s="1"/>
  <c r="C57"/>
  <c r="K57" s="1"/>
  <c r="C58"/>
  <c r="K58" s="1"/>
  <c r="C59"/>
  <c r="K59" s="1"/>
  <c r="C61"/>
  <c r="K61" s="1"/>
  <c r="C62"/>
  <c r="K62" s="1"/>
  <c r="C63"/>
  <c r="K63" s="1"/>
  <c r="K65"/>
  <c r="M65" s="1"/>
  <c r="C66"/>
  <c r="K66" s="1"/>
  <c r="C67"/>
  <c r="K67" s="1"/>
  <c r="C68"/>
  <c r="K68" s="1"/>
  <c r="C69"/>
  <c r="K69" s="1"/>
  <c r="C70"/>
  <c r="K70" s="1"/>
  <c r="C72"/>
  <c r="K72" s="1"/>
  <c r="C75"/>
  <c r="K75" s="1"/>
  <c r="C76"/>
  <c r="K76" s="1"/>
  <c r="C78"/>
  <c r="K78" s="1"/>
  <c r="C79"/>
  <c r="K79" s="1"/>
  <c r="K81"/>
  <c r="M81" s="1"/>
  <c r="C85"/>
  <c r="K85" s="1"/>
  <c r="C86"/>
  <c r="K86" s="1"/>
  <c r="C87"/>
  <c r="K87" s="1"/>
  <c r="C88"/>
  <c r="K88" s="1"/>
  <c r="C89"/>
  <c r="K89" s="1"/>
  <c r="C95"/>
  <c r="K95" s="1"/>
  <c r="C99"/>
  <c r="K99" s="1"/>
  <c r="C101"/>
  <c r="D101" s="1"/>
  <c r="C102"/>
  <c r="D102" s="1"/>
  <c r="C3"/>
  <c r="K3" s="1"/>
  <c r="F12"/>
  <c r="H12" s="1"/>
  <c r="F13"/>
  <c r="H13" s="1"/>
  <c r="F14"/>
  <c r="H14" s="1"/>
  <c r="F15"/>
  <c r="H15" s="1"/>
  <c r="F16"/>
  <c r="H16" s="1"/>
  <c r="F101"/>
  <c r="H101" s="1"/>
  <c r="F17"/>
  <c r="H17" s="1"/>
  <c r="F18"/>
  <c r="H18" s="1"/>
  <c r="F19"/>
  <c r="H19" s="1"/>
  <c r="F20"/>
  <c r="H20" s="1"/>
  <c r="F21"/>
  <c r="H21" s="1"/>
  <c r="F22"/>
  <c r="H22" s="1"/>
  <c r="F23"/>
  <c r="H23" s="1"/>
  <c r="F24"/>
  <c r="H24" s="1"/>
  <c r="F25"/>
  <c r="H25" s="1"/>
  <c r="F26"/>
  <c r="H26" s="1"/>
  <c r="F102"/>
  <c r="H102" s="1"/>
  <c r="F11"/>
  <c r="H11" s="1"/>
  <c r="H103" l="1"/>
  <c r="G103"/>
  <c r="D18" i="2"/>
  <c r="M94" i="1"/>
  <c r="M64"/>
  <c r="M93"/>
  <c r="M91"/>
  <c r="M84"/>
  <c r="M82"/>
  <c r="L102"/>
  <c r="L88"/>
  <c r="M88" s="1"/>
  <c r="L86"/>
  <c r="M86" s="1"/>
  <c r="L78"/>
  <c r="M78" s="1"/>
  <c r="L76"/>
  <c r="M76" s="1"/>
  <c r="L74"/>
  <c r="M74" s="1"/>
  <c r="L72"/>
  <c r="M72" s="1"/>
  <c r="L70"/>
  <c r="M70" s="1"/>
  <c r="L68"/>
  <c r="M68" s="1"/>
  <c r="L66"/>
  <c r="M66" s="1"/>
  <c r="L62"/>
  <c r="M62" s="1"/>
  <c r="L60"/>
  <c r="M60" s="1"/>
  <c r="L58"/>
  <c r="M58" s="1"/>
  <c r="L56"/>
  <c r="M56" s="1"/>
  <c r="L54"/>
  <c r="M54" s="1"/>
  <c r="L52"/>
  <c r="M52" s="1"/>
  <c r="L50"/>
  <c r="M50" s="1"/>
  <c r="L48"/>
  <c r="M48" s="1"/>
  <c r="L46"/>
  <c r="M46" s="1"/>
  <c r="L44"/>
  <c r="M44" s="1"/>
  <c r="L42"/>
  <c r="M42" s="1"/>
  <c r="L40"/>
  <c r="M40" s="1"/>
  <c r="L38"/>
  <c r="M38" s="1"/>
  <c r="L36"/>
  <c r="M36" s="1"/>
  <c r="L34"/>
  <c r="M34" s="1"/>
  <c r="L32"/>
  <c r="M32" s="1"/>
  <c r="L30"/>
  <c r="M30" s="1"/>
  <c r="L28"/>
  <c r="M28" s="1"/>
  <c r="L26"/>
  <c r="L24"/>
  <c r="L22"/>
  <c r="L20"/>
  <c r="L18"/>
  <c r="L16"/>
  <c r="L14"/>
  <c r="L12"/>
  <c r="L10"/>
  <c r="M10" s="1"/>
  <c r="L8"/>
  <c r="M8" s="1"/>
  <c r="L6"/>
  <c r="M6" s="1"/>
  <c r="L4"/>
  <c r="M4" s="1"/>
  <c r="D88"/>
  <c r="D86"/>
  <c r="D78"/>
  <c r="D76"/>
  <c r="D74"/>
  <c r="D72"/>
  <c r="D70"/>
  <c r="D68"/>
  <c r="D66"/>
  <c r="D62"/>
  <c r="D60"/>
  <c r="D58"/>
  <c r="D56"/>
  <c r="D54"/>
  <c r="D52"/>
  <c r="D50"/>
  <c r="D48"/>
  <c r="D46"/>
  <c r="D44"/>
  <c r="D42"/>
  <c r="D40"/>
  <c r="D38"/>
  <c r="D36"/>
  <c r="D34"/>
  <c r="D32"/>
  <c r="D30"/>
  <c r="D28"/>
  <c r="D10"/>
  <c r="D8"/>
  <c r="D6"/>
  <c r="D4"/>
  <c r="I103"/>
  <c r="L3"/>
  <c r="M3" s="1"/>
  <c r="L101"/>
  <c r="L99"/>
  <c r="M99" s="1"/>
  <c r="L95"/>
  <c r="M95" s="1"/>
  <c r="L89"/>
  <c r="M89" s="1"/>
  <c r="L87"/>
  <c r="M87" s="1"/>
  <c r="L85"/>
  <c r="M85" s="1"/>
  <c r="L79"/>
  <c r="M79" s="1"/>
  <c r="L75"/>
  <c r="M75" s="1"/>
  <c r="L69"/>
  <c r="M69" s="1"/>
  <c r="L67"/>
  <c r="M67" s="1"/>
  <c r="L63"/>
  <c r="M63" s="1"/>
  <c r="L61"/>
  <c r="M61" s="1"/>
  <c r="L59"/>
  <c r="M59" s="1"/>
  <c r="L57"/>
  <c r="M57" s="1"/>
  <c r="L55"/>
  <c r="M55" s="1"/>
  <c r="L53"/>
  <c r="M53" s="1"/>
  <c r="L51"/>
  <c r="M51" s="1"/>
  <c r="L47"/>
  <c r="M47" s="1"/>
  <c r="L45"/>
  <c r="M45" s="1"/>
  <c r="L43"/>
  <c r="M43" s="1"/>
  <c r="L41"/>
  <c r="M41" s="1"/>
  <c r="L39"/>
  <c r="M39" s="1"/>
  <c r="L37"/>
  <c r="M37" s="1"/>
  <c r="L35"/>
  <c r="M35" s="1"/>
  <c r="L33"/>
  <c r="M33" s="1"/>
  <c r="L31"/>
  <c r="M31" s="1"/>
  <c r="L29"/>
  <c r="M29" s="1"/>
  <c r="L25"/>
  <c r="L23"/>
  <c r="L21"/>
  <c r="L19"/>
  <c r="L17"/>
  <c r="L15"/>
  <c r="L13"/>
  <c r="L11"/>
  <c r="L9"/>
  <c r="M9" s="1"/>
  <c r="L7"/>
  <c r="M7" s="1"/>
  <c r="L5"/>
  <c r="M5" s="1"/>
  <c r="D3"/>
  <c r="D99"/>
  <c r="D95"/>
  <c r="D89"/>
  <c r="D87"/>
  <c r="D85"/>
  <c r="D79"/>
  <c r="D75"/>
  <c r="D69"/>
  <c r="D67"/>
  <c r="D63"/>
  <c r="D61"/>
  <c r="D59"/>
  <c r="D57"/>
  <c r="D55"/>
  <c r="D53"/>
  <c r="D51"/>
  <c r="D47"/>
  <c r="D45"/>
  <c r="D43"/>
  <c r="D41"/>
  <c r="D39"/>
  <c r="D37"/>
  <c r="D35"/>
  <c r="D33"/>
  <c r="D31"/>
  <c r="D29"/>
  <c r="D9"/>
  <c r="D7"/>
  <c r="D5"/>
  <c r="K102"/>
  <c r="K25"/>
  <c r="M25" s="1"/>
  <c r="K23"/>
  <c r="M23" s="1"/>
  <c r="K21"/>
  <c r="M21" s="1"/>
  <c r="K18"/>
  <c r="K17"/>
  <c r="M17" s="1"/>
  <c r="K15"/>
  <c r="M15" s="1"/>
  <c r="K13"/>
  <c r="M13" s="1"/>
  <c r="K101"/>
  <c r="M101" s="1"/>
  <c r="K26"/>
  <c r="M26" s="1"/>
  <c r="K24"/>
  <c r="M24" s="1"/>
  <c r="K22"/>
  <c r="M22" s="1"/>
  <c r="K20"/>
  <c r="M20" s="1"/>
  <c r="K19"/>
  <c r="K16"/>
  <c r="M16" s="1"/>
  <c r="K14"/>
  <c r="M14" s="1"/>
  <c r="K12"/>
  <c r="M12" s="1"/>
  <c r="K11"/>
  <c r="I102"/>
  <c r="J102" s="1"/>
  <c r="I25"/>
  <c r="J25" s="1"/>
  <c r="I23"/>
  <c r="J23" s="1"/>
  <c r="I21"/>
  <c r="J21" s="1"/>
  <c r="I74"/>
  <c r="J74" s="1"/>
  <c r="I18"/>
  <c r="J18" s="1"/>
  <c r="I17"/>
  <c r="J17" s="1"/>
  <c r="I16"/>
  <c r="J16" s="1"/>
  <c r="I14"/>
  <c r="J14" s="1"/>
  <c r="I12"/>
  <c r="J12" s="1"/>
  <c r="I83"/>
  <c r="J83" s="1"/>
  <c r="I76"/>
  <c r="J76" s="1"/>
  <c r="I92"/>
  <c r="J92" s="1"/>
  <c r="I59"/>
  <c r="J59" s="1"/>
  <c r="I78"/>
  <c r="J78" s="1"/>
  <c r="I54"/>
  <c r="J54" s="1"/>
  <c r="I80"/>
  <c r="J80" s="1"/>
  <c r="I42"/>
  <c r="J42" s="1"/>
  <c r="I30"/>
  <c r="J30" s="1"/>
  <c r="I49"/>
  <c r="J49" s="1"/>
  <c r="I85"/>
  <c r="J85" s="1"/>
  <c r="I47"/>
  <c r="J47" s="1"/>
  <c r="I84"/>
  <c r="J84" s="1"/>
  <c r="I51"/>
  <c r="J51" s="1"/>
  <c r="I87"/>
  <c r="J87" s="1"/>
  <c r="I67"/>
  <c r="J67" s="1"/>
  <c r="I93"/>
  <c r="J93" s="1"/>
  <c r="I29"/>
  <c r="J29" s="1"/>
  <c r="I53"/>
  <c r="J53" s="1"/>
  <c r="I34"/>
  <c r="J34" s="1"/>
  <c r="I86"/>
  <c r="J86" s="1"/>
  <c r="I50"/>
  <c r="J50" s="1"/>
  <c r="I61"/>
  <c r="J61" s="1"/>
  <c r="I32"/>
  <c r="J32" s="1"/>
  <c r="I41"/>
  <c r="J41" s="1"/>
  <c r="I94"/>
  <c r="J94" s="1"/>
  <c r="I98"/>
  <c r="J98" s="1"/>
  <c r="I73"/>
  <c r="J73" s="1"/>
  <c r="I89"/>
  <c r="J89" s="1"/>
  <c r="I88"/>
  <c r="J88" s="1"/>
  <c r="I91"/>
  <c r="J91" s="1"/>
  <c r="I56"/>
  <c r="J56" s="1"/>
  <c r="I8"/>
  <c r="J8" s="1"/>
  <c r="I95"/>
  <c r="J95" s="1"/>
  <c r="I48"/>
  <c r="J48" s="1"/>
  <c r="I46"/>
  <c r="J46" s="1"/>
  <c r="I97"/>
  <c r="J97" s="1"/>
  <c r="I4"/>
  <c r="J4" s="1"/>
  <c r="I68"/>
  <c r="J68" s="1"/>
  <c r="I64"/>
  <c r="J64" s="1"/>
  <c r="I11"/>
  <c r="J11" s="1"/>
  <c r="I26"/>
  <c r="J26" s="1"/>
  <c r="I24"/>
  <c r="J24" s="1"/>
  <c r="I22"/>
  <c r="J22" s="1"/>
  <c r="I20"/>
  <c r="J20" s="1"/>
  <c r="I19"/>
  <c r="J19" s="1"/>
  <c r="I43"/>
  <c r="J43" s="1"/>
  <c r="I101"/>
  <c r="J101" s="1"/>
  <c r="I15"/>
  <c r="J15" s="1"/>
  <c r="I13"/>
  <c r="J13" s="1"/>
  <c r="I60"/>
  <c r="J60" s="1"/>
  <c r="I27"/>
  <c r="J27" s="1"/>
  <c r="I81"/>
  <c r="J81" s="1"/>
  <c r="I72"/>
  <c r="J72" s="1"/>
  <c r="I28"/>
  <c r="J28" s="1"/>
  <c r="I77"/>
  <c r="J77" s="1"/>
  <c r="I62"/>
  <c r="J62" s="1"/>
  <c r="I33"/>
  <c r="J33" s="1"/>
  <c r="I70"/>
  <c r="J70" s="1"/>
  <c r="I37"/>
  <c r="J37" s="1"/>
  <c r="I40"/>
  <c r="J40" s="1"/>
  <c r="I45"/>
  <c r="J45" s="1"/>
  <c r="I44"/>
  <c r="J44" s="1"/>
  <c r="I58"/>
  <c r="J58" s="1"/>
  <c r="I66"/>
  <c r="J66" s="1"/>
  <c r="I96"/>
  <c r="J96" s="1"/>
  <c r="I57"/>
  <c r="J57" s="1"/>
  <c r="I52"/>
  <c r="J52" s="1"/>
  <c r="I90"/>
  <c r="J90" s="1"/>
  <c r="I55"/>
  <c r="J55" s="1"/>
  <c r="I35"/>
  <c r="J35" s="1"/>
  <c r="I39"/>
  <c r="J39" s="1"/>
  <c r="I100"/>
  <c r="J100" s="1"/>
  <c r="I75"/>
  <c r="J75" s="1"/>
  <c r="I31"/>
  <c r="J31" s="1"/>
  <c r="I82"/>
  <c r="J82" s="1"/>
  <c r="I36"/>
  <c r="J36" s="1"/>
  <c r="I71"/>
  <c r="J71" s="1"/>
  <c r="I69"/>
  <c r="J69" s="1"/>
  <c r="I65"/>
  <c r="J65" s="1"/>
  <c r="I79"/>
  <c r="J79" s="1"/>
  <c r="I10"/>
  <c r="J10" s="1"/>
  <c r="I9"/>
  <c r="J9" s="1"/>
  <c r="I7"/>
  <c r="J7" s="1"/>
  <c r="I99"/>
  <c r="J99" s="1"/>
  <c r="I38"/>
  <c r="J38" s="1"/>
  <c r="I6"/>
  <c r="J6" s="1"/>
  <c r="I5"/>
  <c r="J5" s="1"/>
  <c r="I63"/>
  <c r="J63" s="1"/>
  <c r="I3"/>
  <c r="J3" s="1"/>
  <c r="J103"/>
  <c r="M18" l="1"/>
  <c r="M102"/>
  <c r="M19"/>
  <c r="K103"/>
  <c r="M11"/>
  <c r="L103"/>
</calcChain>
</file>

<file path=xl/comments1.xml><?xml version="1.0" encoding="utf-8"?>
<comments xmlns="http://schemas.openxmlformats.org/spreadsheetml/2006/main">
  <authors>
    <author>nks</author>
  </authors>
  <commentList>
    <comment ref="G2" authorId="0">
      <text>
        <r>
          <rPr>
            <b/>
            <sz val="8"/>
            <color indexed="81"/>
            <rFont val="Tahoma"/>
            <charset val="1"/>
          </rPr>
          <t>nks:Current value  with 
current positionscurrent current pos</t>
        </r>
        <r>
          <rPr>
            <sz val="8"/>
            <color indexed="81"/>
            <rFont val="Tahoma"/>
            <charset val="1"/>
          </rPr>
          <t xml:space="preserve">
current value with current positions</t>
        </r>
      </text>
    </comment>
    <comment ref="H2" authorId="0">
      <text>
        <r>
          <rPr>
            <b/>
            <sz val="8"/>
            <color indexed="81"/>
            <rFont val="Tahoma"/>
            <charset val="1"/>
          </rPr>
          <t>nks:Current pos with new Values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K2" authorId="0">
      <text>
        <r>
          <rPr>
            <b/>
            <sz val="8"/>
            <color indexed="81"/>
            <rFont val="Tahoma"/>
            <charset val="1"/>
          </rPr>
          <t>nks:Future value with new positions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L2" authorId="0">
      <text>
        <r>
          <rPr>
            <b/>
            <sz val="8"/>
            <color indexed="81"/>
            <rFont val="Tahoma"/>
            <charset val="1"/>
          </rPr>
          <t xml:space="preserve">nks: new positions at current price
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<sst xmlns="http://schemas.openxmlformats.org/spreadsheetml/2006/main" count="216" uniqueCount="119">
  <si>
    <t>A</t>
  </si>
  <si>
    <t>ACH</t>
  </si>
  <si>
    <t>ALU</t>
  </si>
  <si>
    <t>AMAT</t>
  </si>
  <si>
    <t>AMD</t>
  </si>
  <si>
    <t>amg</t>
  </si>
  <si>
    <t>amx</t>
  </si>
  <si>
    <t>BAC</t>
  </si>
  <si>
    <t>BLKRK</t>
  </si>
  <si>
    <t>BMY</t>
  </si>
  <si>
    <t>BNI</t>
  </si>
  <si>
    <t>BP</t>
  </si>
  <si>
    <t>C</t>
  </si>
  <si>
    <t>CAL</t>
  </si>
  <si>
    <t>CANRT</t>
  </si>
  <si>
    <t>CAR</t>
  </si>
  <si>
    <t>CASH</t>
  </si>
  <si>
    <t>CAT</t>
  </si>
  <si>
    <t>ccash</t>
  </si>
  <si>
    <t>chk</t>
  </si>
  <si>
    <t>CMCSK</t>
  </si>
  <si>
    <t>COMS</t>
  </si>
  <si>
    <t>cop</t>
  </si>
  <si>
    <t>csco</t>
  </si>
  <si>
    <t>CTSH</t>
  </si>
  <si>
    <t>DD</t>
  </si>
  <si>
    <t>DDM</t>
  </si>
  <si>
    <t>DELL</t>
  </si>
  <si>
    <t>DIA</t>
  </si>
  <si>
    <t>DIG</t>
  </si>
  <si>
    <t>DOW</t>
  </si>
  <si>
    <t>EBAY</t>
  </si>
  <si>
    <t>EEM</t>
  </si>
  <si>
    <t>EWZ</t>
  </si>
  <si>
    <t>FAL</t>
  </si>
  <si>
    <t>FHKCX</t>
  </si>
  <si>
    <t>Flati</t>
  </si>
  <si>
    <t>GE</t>
  </si>
  <si>
    <t>GLW</t>
  </si>
  <si>
    <t>GM</t>
  </si>
  <si>
    <t>gsk</t>
  </si>
  <si>
    <t>HD</t>
  </si>
  <si>
    <t>HMA</t>
  </si>
  <si>
    <t>HON</t>
  </si>
  <si>
    <t>HPQ</t>
  </si>
  <si>
    <t>INFY</t>
  </si>
  <si>
    <t>INTC</t>
  </si>
  <si>
    <t>IP</t>
  </si>
  <si>
    <t>IRAa</t>
  </si>
  <si>
    <t>IRAn</t>
  </si>
  <si>
    <t>JAVA</t>
  </si>
  <si>
    <t>JDSU</t>
  </si>
  <si>
    <t>JNJ</t>
  </si>
  <si>
    <t>KFT</t>
  </si>
  <si>
    <t>km</t>
  </si>
  <si>
    <t>LOAN</t>
  </si>
  <si>
    <t>LOW</t>
  </si>
  <si>
    <t>LPX</t>
  </si>
  <si>
    <t>LRCX</t>
  </si>
  <si>
    <t>LSI</t>
  </si>
  <si>
    <t>LUV</t>
  </si>
  <si>
    <t>LVLT</t>
  </si>
  <si>
    <t>MLNK</t>
  </si>
  <si>
    <t>MOT</t>
  </si>
  <si>
    <t>MRK</t>
  </si>
  <si>
    <t>msft</t>
  </si>
  <si>
    <t>MT</t>
  </si>
  <si>
    <t>MU</t>
  </si>
  <si>
    <t>nok</t>
  </si>
  <si>
    <t>NRG</t>
  </si>
  <si>
    <t>NT</t>
  </si>
  <si>
    <t>ORCL</t>
  </si>
  <si>
    <t>PBR</t>
  </si>
  <si>
    <t>PFE</t>
  </si>
  <si>
    <t>PG</t>
  </si>
  <si>
    <t>QLD</t>
  </si>
  <si>
    <t>QQQQ</t>
  </si>
  <si>
    <t>rrspA</t>
  </si>
  <si>
    <t>rrspn</t>
  </si>
  <si>
    <t>RTMNT</t>
  </si>
  <si>
    <t>S</t>
  </si>
  <si>
    <t>SAI</t>
  </si>
  <si>
    <t>saving</t>
  </si>
  <si>
    <t>seli</t>
  </si>
  <si>
    <t>SLT</t>
  </si>
  <si>
    <t>SNY</t>
  </si>
  <si>
    <t>SPY</t>
  </si>
  <si>
    <t>SSO</t>
  </si>
  <si>
    <t>T</t>
  </si>
  <si>
    <t>TWX</t>
  </si>
  <si>
    <t>TXN</t>
  </si>
  <si>
    <t>UNH</t>
  </si>
  <si>
    <t>UPS</t>
  </si>
  <si>
    <t>USB</t>
  </si>
  <si>
    <t>USG</t>
  </si>
  <si>
    <t>UYG</t>
  </si>
  <si>
    <t>wcoeq</t>
  </si>
  <si>
    <t>WFC</t>
  </si>
  <si>
    <t>WIT</t>
  </si>
  <si>
    <t>XOM</t>
  </si>
  <si>
    <t>cPrice</t>
  </si>
  <si>
    <t>netDiff</t>
  </si>
  <si>
    <t>Gain%</t>
  </si>
  <si>
    <t>New Pos</t>
  </si>
  <si>
    <t>Nprice</t>
  </si>
  <si>
    <t>Future</t>
  </si>
  <si>
    <t>Current</t>
  </si>
  <si>
    <t>buy</t>
  </si>
  <si>
    <t>pos</t>
  </si>
  <si>
    <t>Cur value</t>
  </si>
  <si>
    <t>newpos at curprice</t>
  </si>
  <si>
    <t>Year</t>
  </si>
  <si>
    <t>Buy</t>
  </si>
  <si>
    <t>Sell</t>
  </si>
  <si>
    <t>Diff</t>
  </si>
  <si>
    <t>Profit/loss</t>
  </si>
  <si>
    <t>SAY</t>
  </si>
  <si>
    <t>STI</t>
  </si>
  <si>
    <t>UNG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</si>
</sst>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3">
    <font>
      <sz val="11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2" fontId="0" fillId="0" borderId="0" xfId="0" applyNumberFormat="1"/>
    <xf numFmtId="1" fontId="0" fillId="0" borderId="0" xfId="0" applyNumberFormat="1"/>
    <xf numFmtId="1" fontId="0" fillId="2" borderId="0" xfId="0" applyNumberFormat="1" applyFill="1"/>
    <xf numFmtId="0" fontId="0" fillId="2" borderId="0" xfId="0" applyFill="1"/>
    <xf numFmtId="2" fontId="0" fillId="2" borderId="0" xfId="0" applyNumberFormat="1" applyFill="1"/>
    <xf numFmtId="0" fontId="0" fillId="3" borderId="0" xfId="0" applyFill="1"/>
    <xf numFmtId="164" fontId="0" fillId="0" borderId="0" xfId="0" applyNumberFormat="1"/>
    <xf numFmtId="0" fontId="0" fillId="4" borderId="0" xfId="0" applyFill="1"/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val>
            <c:numRef>
              <c:f>BuySellHist!$D$2:$D$15</c:f>
              <c:numCache>
                <c:formatCode>"$"#,##0.00</c:formatCode>
                <c:ptCount val="14"/>
                <c:pt idx="0">
                  <c:v>-87238</c:v>
                </c:pt>
                <c:pt idx="1">
                  <c:v>112217</c:v>
                </c:pt>
                <c:pt idx="2">
                  <c:v>-183197</c:v>
                </c:pt>
                <c:pt idx="3">
                  <c:v>41983</c:v>
                </c:pt>
                <c:pt idx="4">
                  <c:v>168539</c:v>
                </c:pt>
                <c:pt idx="5">
                  <c:v>-23522</c:v>
                </c:pt>
                <c:pt idx="6">
                  <c:v>156553</c:v>
                </c:pt>
                <c:pt idx="7">
                  <c:v>-60762</c:v>
                </c:pt>
                <c:pt idx="8">
                  <c:v>130831</c:v>
                </c:pt>
                <c:pt idx="9">
                  <c:v>-11047</c:v>
                </c:pt>
                <c:pt idx="10">
                  <c:v>58701</c:v>
                </c:pt>
                <c:pt idx="11">
                  <c:v>28430</c:v>
                </c:pt>
                <c:pt idx="12">
                  <c:v>264489</c:v>
                </c:pt>
                <c:pt idx="13">
                  <c:v>42183</c:v>
                </c:pt>
              </c:numCache>
            </c:numRef>
          </c:val>
        </c:ser>
        <c:marker val="1"/>
        <c:axId val="60637952"/>
        <c:axId val="60639488"/>
      </c:lineChart>
      <c:catAx>
        <c:axId val="60637952"/>
        <c:scaling>
          <c:orientation val="minMax"/>
        </c:scaling>
        <c:axPos val="b"/>
        <c:tickLblPos val="nextTo"/>
        <c:crossAx val="60639488"/>
        <c:crosses val="autoZero"/>
        <c:auto val="1"/>
        <c:lblAlgn val="ctr"/>
        <c:lblOffset val="100"/>
      </c:catAx>
      <c:valAx>
        <c:axId val="60639488"/>
        <c:scaling>
          <c:orientation val="minMax"/>
        </c:scaling>
        <c:axPos val="l"/>
        <c:majorGridlines/>
        <c:numFmt formatCode="&quot;$&quot;#,##0.00" sourceLinked="1"/>
        <c:tickLblPos val="nextTo"/>
        <c:crossAx val="606379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1</xdr:row>
      <xdr:rowOff>19050</xdr:rowOff>
    </xdr:from>
    <xdr:to>
      <xdr:col>12</xdr:col>
      <xdr:colOff>552450</xdr:colOff>
      <xdr:row>15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M103"/>
  <sheetViews>
    <sheetView workbookViewId="0">
      <pane ySplit="2" topLeftCell="A3" activePane="bottomLeft" state="frozen"/>
      <selection pane="bottomLeft" activeCell="F1" sqref="F1"/>
    </sheetView>
  </sheetViews>
  <sheetFormatPr defaultRowHeight="15"/>
  <cols>
    <col min="10" max="10" width="10" style="1" customWidth="1"/>
    <col min="13" max="13" width="9.140625" style="2"/>
  </cols>
  <sheetData>
    <row r="1" spans="1:13" ht="41.25" customHeight="1"/>
    <row r="2" spans="1:13" ht="27" customHeight="1">
      <c r="B2" t="s">
        <v>108</v>
      </c>
      <c r="C2" t="s">
        <v>103</v>
      </c>
      <c r="D2" t="s">
        <v>107</v>
      </c>
      <c r="E2" t="s">
        <v>100</v>
      </c>
      <c r="F2" t="s">
        <v>104</v>
      </c>
      <c r="G2" t="s">
        <v>109</v>
      </c>
      <c r="H2" t="s">
        <v>110</v>
      </c>
      <c r="I2" t="s">
        <v>101</v>
      </c>
      <c r="J2" s="1" t="s">
        <v>102</v>
      </c>
      <c r="K2" t="s">
        <v>105</v>
      </c>
      <c r="L2" t="s">
        <v>106</v>
      </c>
    </row>
    <row r="3" spans="1:13">
      <c r="A3" t="s">
        <v>2</v>
      </c>
      <c r="B3">
        <v>577.6</v>
      </c>
      <c r="C3">
        <f t="shared" ref="C3:C26" si="0">B3</f>
        <v>577.6</v>
      </c>
      <c r="D3">
        <f>C3-B3</f>
        <v>0</v>
      </c>
      <c r="E3">
        <v>2.19</v>
      </c>
      <c r="F3">
        <v>2.19</v>
      </c>
      <c r="G3">
        <f t="shared" ref="G3:G34" si="1">E3*B3</f>
        <v>1264.944</v>
      </c>
      <c r="H3">
        <f t="shared" ref="H3:H34" si="2">F3*B3</f>
        <v>1264.944</v>
      </c>
      <c r="I3">
        <f t="shared" ref="I3:I34" si="3">H3-G3</f>
        <v>0</v>
      </c>
      <c r="J3" s="1">
        <f t="shared" ref="J3:J34" si="4">I3*100/G3</f>
        <v>0</v>
      </c>
      <c r="K3">
        <f t="shared" ref="K3:K34" si="5">F3*C3</f>
        <v>1264.944</v>
      </c>
      <c r="L3">
        <f t="shared" ref="L3:L34" si="6">C3*E3</f>
        <v>1264.944</v>
      </c>
      <c r="M3" s="2">
        <f>K3-L3</f>
        <v>0</v>
      </c>
    </row>
    <row r="4" spans="1:13">
      <c r="A4" t="s">
        <v>5</v>
      </c>
      <c r="B4">
        <v>849.28699999999992</v>
      </c>
      <c r="C4">
        <f t="shared" si="0"/>
        <v>849.28699999999992</v>
      </c>
      <c r="D4">
        <f t="shared" ref="D4:D67" si="7">C4-B4</f>
        <v>0</v>
      </c>
      <c r="E4">
        <v>19.2</v>
      </c>
      <c r="F4">
        <v>19.2</v>
      </c>
      <c r="G4">
        <f t="shared" si="1"/>
        <v>16306.310399999998</v>
      </c>
      <c r="H4">
        <f t="shared" si="2"/>
        <v>16306.310399999998</v>
      </c>
      <c r="I4">
        <f t="shared" si="3"/>
        <v>0</v>
      </c>
      <c r="J4" s="1">
        <f t="shared" si="4"/>
        <v>0</v>
      </c>
      <c r="K4">
        <f t="shared" si="5"/>
        <v>16306.310399999998</v>
      </c>
      <c r="L4">
        <f t="shared" si="6"/>
        <v>16306.310399999998</v>
      </c>
      <c r="M4" s="2">
        <f t="shared" ref="M4:M67" si="8">K4-L4</f>
        <v>0</v>
      </c>
    </row>
    <row r="5" spans="1:13">
      <c r="A5" t="s">
        <v>6</v>
      </c>
      <c r="B5">
        <v>800.02200000000028</v>
      </c>
      <c r="C5">
        <f t="shared" si="0"/>
        <v>800.02200000000028</v>
      </c>
      <c r="D5">
        <f t="shared" si="7"/>
        <v>0</v>
      </c>
      <c r="E5">
        <v>20.5</v>
      </c>
      <c r="F5">
        <v>20.5</v>
      </c>
      <c r="G5">
        <f t="shared" si="1"/>
        <v>16400.451000000005</v>
      </c>
      <c r="H5">
        <f t="shared" si="2"/>
        <v>16400.451000000005</v>
      </c>
      <c r="I5">
        <f t="shared" si="3"/>
        <v>0</v>
      </c>
      <c r="J5" s="1">
        <f t="shared" si="4"/>
        <v>0</v>
      </c>
      <c r="K5">
        <f t="shared" si="5"/>
        <v>16400.451000000005</v>
      </c>
      <c r="L5">
        <f t="shared" si="6"/>
        <v>16400.451000000005</v>
      </c>
      <c r="M5" s="2">
        <f t="shared" si="8"/>
        <v>0</v>
      </c>
    </row>
    <row r="6" spans="1:13">
      <c r="A6" t="s">
        <v>8</v>
      </c>
      <c r="B6">
        <v>513</v>
      </c>
      <c r="C6">
        <f t="shared" si="0"/>
        <v>513</v>
      </c>
      <c r="D6">
        <f t="shared" si="7"/>
        <v>0</v>
      </c>
      <c r="E6">
        <v>26</v>
      </c>
      <c r="F6">
        <v>26</v>
      </c>
      <c r="G6">
        <f t="shared" si="1"/>
        <v>13338</v>
      </c>
      <c r="H6">
        <f t="shared" si="2"/>
        <v>13338</v>
      </c>
      <c r="I6">
        <f t="shared" si="3"/>
        <v>0</v>
      </c>
      <c r="J6" s="1">
        <f t="shared" si="4"/>
        <v>0</v>
      </c>
      <c r="K6">
        <f t="shared" si="5"/>
        <v>13338</v>
      </c>
      <c r="L6">
        <f t="shared" si="6"/>
        <v>13338</v>
      </c>
      <c r="M6" s="2">
        <f t="shared" si="8"/>
        <v>0</v>
      </c>
    </row>
    <row r="7" spans="1:13">
      <c r="A7" t="s">
        <v>14</v>
      </c>
      <c r="B7">
        <v>10000</v>
      </c>
      <c r="C7">
        <f t="shared" si="0"/>
        <v>10000</v>
      </c>
      <c r="D7">
        <f t="shared" si="7"/>
        <v>0</v>
      </c>
      <c r="E7">
        <v>1</v>
      </c>
      <c r="F7">
        <v>1</v>
      </c>
      <c r="G7">
        <f t="shared" si="1"/>
        <v>10000</v>
      </c>
      <c r="H7">
        <f t="shared" si="2"/>
        <v>10000</v>
      </c>
      <c r="I7">
        <f t="shared" si="3"/>
        <v>0</v>
      </c>
      <c r="J7" s="1">
        <f t="shared" si="4"/>
        <v>0</v>
      </c>
      <c r="K7">
        <f t="shared" si="5"/>
        <v>10000</v>
      </c>
      <c r="L7">
        <f t="shared" si="6"/>
        <v>10000</v>
      </c>
      <c r="M7" s="2">
        <f t="shared" si="8"/>
        <v>0</v>
      </c>
    </row>
    <row r="8" spans="1:13">
      <c r="A8" t="s">
        <v>15</v>
      </c>
      <c r="B8">
        <v>12.5</v>
      </c>
      <c r="C8">
        <f t="shared" si="0"/>
        <v>12.5</v>
      </c>
      <c r="D8">
        <f t="shared" si="7"/>
        <v>0</v>
      </c>
      <c r="E8">
        <v>0.8</v>
      </c>
      <c r="F8">
        <v>0.8</v>
      </c>
      <c r="G8">
        <f t="shared" si="1"/>
        <v>10</v>
      </c>
      <c r="H8">
        <f t="shared" si="2"/>
        <v>10</v>
      </c>
      <c r="I8">
        <f t="shared" si="3"/>
        <v>0</v>
      </c>
      <c r="J8" s="1">
        <f t="shared" si="4"/>
        <v>0</v>
      </c>
      <c r="K8">
        <f t="shared" si="5"/>
        <v>10</v>
      </c>
      <c r="L8">
        <f t="shared" si="6"/>
        <v>10</v>
      </c>
      <c r="M8" s="2">
        <f t="shared" si="8"/>
        <v>0</v>
      </c>
    </row>
    <row r="9" spans="1:13">
      <c r="A9" t="s">
        <v>16</v>
      </c>
      <c r="B9">
        <v>228832.15042000011</v>
      </c>
      <c r="C9">
        <f t="shared" si="0"/>
        <v>228832.15042000011</v>
      </c>
      <c r="D9">
        <f t="shared" si="7"/>
        <v>0</v>
      </c>
      <c r="E9">
        <v>1</v>
      </c>
      <c r="F9">
        <v>1</v>
      </c>
      <c r="G9">
        <f t="shared" si="1"/>
        <v>228832.15042000011</v>
      </c>
      <c r="H9">
        <f t="shared" si="2"/>
        <v>228832.15042000011</v>
      </c>
      <c r="I9">
        <f t="shared" si="3"/>
        <v>0</v>
      </c>
      <c r="J9" s="1">
        <f t="shared" si="4"/>
        <v>0</v>
      </c>
      <c r="K9">
        <f t="shared" si="5"/>
        <v>228832.15042000011</v>
      </c>
      <c r="L9">
        <f t="shared" si="6"/>
        <v>228832.15042000011</v>
      </c>
      <c r="M9" s="2">
        <f t="shared" si="8"/>
        <v>0</v>
      </c>
    </row>
    <row r="10" spans="1:13">
      <c r="A10" t="s">
        <v>18</v>
      </c>
      <c r="B10">
        <v>6400</v>
      </c>
      <c r="C10">
        <f t="shared" si="0"/>
        <v>6400</v>
      </c>
      <c r="D10">
        <f t="shared" si="7"/>
        <v>0</v>
      </c>
      <c r="E10">
        <v>0.96</v>
      </c>
      <c r="F10">
        <v>0.96</v>
      </c>
      <c r="G10">
        <f t="shared" si="1"/>
        <v>6144</v>
      </c>
      <c r="H10">
        <f t="shared" si="2"/>
        <v>6144</v>
      </c>
      <c r="I10">
        <f t="shared" si="3"/>
        <v>0</v>
      </c>
      <c r="J10" s="1">
        <f t="shared" si="4"/>
        <v>0</v>
      </c>
      <c r="K10">
        <f t="shared" si="5"/>
        <v>6144</v>
      </c>
      <c r="L10">
        <f t="shared" si="6"/>
        <v>6144</v>
      </c>
      <c r="M10" s="2">
        <f t="shared" si="8"/>
        <v>0</v>
      </c>
    </row>
    <row r="11" spans="1:13">
      <c r="A11" t="s">
        <v>34</v>
      </c>
      <c r="B11">
        <v>297</v>
      </c>
      <c r="C11">
        <f t="shared" si="0"/>
        <v>297</v>
      </c>
      <c r="D11">
        <f t="shared" si="7"/>
        <v>0</v>
      </c>
      <c r="E11">
        <v>23.99</v>
      </c>
      <c r="F11">
        <f t="shared" ref="F11:F26" si="9">E11</f>
        <v>23.99</v>
      </c>
      <c r="G11">
        <f t="shared" si="1"/>
        <v>7125.03</v>
      </c>
      <c r="H11">
        <f t="shared" si="2"/>
        <v>7125.03</v>
      </c>
      <c r="I11">
        <f t="shared" si="3"/>
        <v>0</v>
      </c>
      <c r="J11" s="1">
        <f t="shared" si="4"/>
        <v>0</v>
      </c>
      <c r="K11">
        <f t="shared" si="5"/>
        <v>7125.03</v>
      </c>
      <c r="L11">
        <f t="shared" si="6"/>
        <v>7125.03</v>
      </c>
      <c r="M11" s="2">
        <f t="shared" si="8"/>
        <v>0</v>
      </c>
    </row>
    <row r="12" spans="1:13">
      <c r="A12" t="s">
        <v>36</v>
      </c>
      <c r="B12">
        <v>342.16800000000001</v>
      </c>
      <c r="C12">
        <f t="shared" si="0"/>
        <v>342.16800000000001</v>
      </c>
      <c r="D12">
        <f t="shared" si="7"/>
        <v>0</v>
      </c>
      <c r="E12">
        <v>54</v>
      </c>
      <c r="F12">
        <f t="shared" si="9"/>
        <v>54</v>
      </c>
      <c r="G12">
        <f t="shared" si="1"/>
        <v>18477.072</v>
      </c>
      <c r="H12">
        <f t="shared" si="2"/>
        <v>18477.072</v>
      </c>
      <c r="I12">
        <f t="shared" si="3"/>
        <v>0</v>
      </c>
      <c r="J12" s="1">
        <f t="shared" si="4"/>
        <v>0</v>
      </c>
      <c r="K12">
        <f t="shared" si="5"/>
        <v>18477.072</v>
      </c>
      <c r="L12">
        <f t="shared" si="6"/>
        <v>18477.072</v>
      </c>
      <c r="M12" s="2">
        <f t="shared" si="8"/>
        <v>0</v>
      </c>
    </row>
    <row r="13" spans="1:13">
      <c r="A13" t="s">
        <v>48</v>
      </c>
      <c r="B13">
        <v>14000</v>
      </c>
      <c r="C13">
        <f t="shared" si="0"/>
        <v>14000</v>
      </c>
      <c r="D13">
        <f t="shared" si="7"/>
        <v>0</v>
      </c>
      <c r="E13">
        <v>1</v>
      </c>
      <c r="F13">
        <f t="shared" si="9"/>
        <v>1</v>
      </c>
      <c r="G13">
        <f t="shared" si="1"/>
        <v>14000</v>
      </c>
      <c r="H13">
        <f t="shared" si="2"/>
        <v>14000</v>
      </c>
      <c r="I13">
        <f t="shared" si="3"/>
        <v>0</v>
      </c>
      <c r="J13" s="1">
        <f t="shared" si="4"/>
        <v>0</v>
      </c>
      <c r="K13">
        <f t="shared" si="5"/>
        <v>14000</v>
      </c>
      <c r="L13">
        <f t="shared" si="6"/>
        <v>14000</v>
      </c>
      <c r="M13" s="2">
        <f t="shared" si="8"/>
        <v>0</v>
      </c>
    </row>
    <row r="14" spans="1:13">
      <c r="A14" t="s">
        <v>49</v>
      </c>
      <c r="B14">
        <v>13000</v>
      </c>
      <c r="C14">
        <f t="shared" si="0"/>
        <v>13000</v>
      </c>
      <c r="D14">
        <f t="shared" si="7"/>
        <v>0</v>
      </c>
      <c r="E14">
        <v>1</v>
      </c>
      <c r="F14">
        <f t="shared" si="9"/>
        <v>1</v>
      </c>
      <c r="G14">
        <f t="shared" si="1"/>
        <v>13000</v>
      </c>
      <c r="H14">
        <f t="shared" si="2"/>
        <v>13000</v>
      </c>
      <c r="I14">
        <f t="shared" si="3"/>
        <v>0</v>
      </c>
      <c r="J14" s="1">
        <f t="shared" si="4"/>
        <v>0</v>
      </c>
      <c r="K14">
        <f t="shared" si="5"/>
        <v>13000</v>
      </c>
      <c r="L14">
        <f t="shared" si="6"/>
        <v>13000</v>
      </c>
      <c r="M14" s="2">
        <f t="shared" si="8"/>
        <v>0</v>
      </c>
    </row>
    <row r="15" spans="1:13">
      <c r="A15" t="s">
        <v>50</v>
      </c>
      <c r="B15">
        <v>43</v>
      </c>
      <c r="C15">
        <f t="shared" si="0"/>
        <v>43</v>
      </c>
      <c r="D15">
        <f t="shared" si="7"/>
        <v>0</v>
      </c>
      <c r="E15">
        <v>6.56</v>
      </c>
      <c r="F15">
        <f t="shared" si="9"/>
        <v>6.56</v>
      </c>
      <c r="G15">
        <f t="shared" si="1"/>
        <v>282.08</v>
      </c>
      <c r="H15">
        <f t="shared" si="2"/>
        <v>282.08</v>
      </c>
      <c r="I15">
        <f t="shared" si="3"/>
        <v>0</v>
      </c>
      <c r="J15" s="1">
        <f t="shared" si="4"/>
        <v>0</v>
      </c>
      <c r="K15">
        <f t="shared" si="5"/>
        <v>282.08</v>
      </c>
      <c r="L15">
        <f t="shared" si="6"/>
        <v>282.08</v>
      </c>
      <c r="M15" s="2">
        <f t="shared" si="8"/>
        <v>0</v>
      </c>
    </row>
    <row r="16" spans="1:13">
      <c r="A16" t="s">
        <v>51</v>
      </c>
      <c r="B16">
        <v>175</v>
      </c>
      <c r="C16">
        <f t="shared" si="0"/>
        <v>175</v>
      </c>
      <c r="D16">
        <f t="shared" si="7"/>
        <v>0</v>
      </c>
      <c r="E16">
        <v>3.89</v>
      </c>
      <c r="F16">
        <f t="shared" si="9"/>
        <v>3.89</v>
      </c>
      <c r="G16">
        <f t="shared" si="1"/>
        <v>680.75</v>
      </c>
      <c r="H16">
        <f t="shared" si="2"/>
        <v>680.75</v>
      </c>
      <c r="I16">
        <f t="shared" si="3"/>
        <v>0</v>
      </c>
      <c r="J16" s="1">
        <f t="shared" si="4"/>
        <v>0</v>
      </c>
      <c r="K16">
        <f t="shared" si="5"/>
        <v>680.75</v>
      </c>
      <c r="L16">
        <f t="shared" si="6"/>
        <v>680.75</v>
      </c>
      <c r="M16" s="2">
        <f t="shared" si="8"/>
        <v>0</v>
      </c>
    </row>
    <row r="17" spans="1:13">
      <c r="A17" t="s">
        <v>55</v>
      </c>
      <c r="B17">
        <v>32000</v>
      </c>
      <c r="C17">
        <f t="shared" si="0"/>
        <v>32000</v>
      </c>
      <c r="D17">
        <f t="shared" si="7"/>
        <v>0</v>
      </c>
      <c r="E17">
        <v>1</v>
      </c>
      <c r="F17">
        <f t="shared" si="9"/>
        <v>1</v>
      </c>
      <c r="G17">
        <f t="shared" si="1"/>
        <v>32000</v>
      </c>
      <c r="H17">
        <f t="shared" si="2"/>
        <v>32000</v>
      </c>
      <c r="I17">
        <f t="shared" si="3"/>
        <v>0</v>
      </c>
      <c r="J17" s="1">
        <f t="shared" si="4"/>
        <v>0</v>
      </c>
      <c r="K17">
        <f t="shared" si="5"/>
        <v>32000</v>
      </c>
      <c r="L17">
        <f t="shared" si="6"/>
        <v>32000</v>
      </c>
      <c r="M17" s="2">
        <f t="shared" si="8"/>
        <v>0</v>
      </c>
    </row>
    <row r="18" spans="1:13">
      <c r="A18" t="s">
        <v>61</v>
      </c>
      <c r="B18">
        <v>125</v>
      </c>
      <c r="C18">
        <f t="shared" si="0"/>
        <v>125</v>
      </c>
      <c r="D18">
        <f t="shared" si="7"/>
        <v>0</v>
      </c>
      <c r="E18">
        <v>1.04</v>
      </c>
      <c r="F18">
        <f t="shared" si="9"/>
        <v>1.04</v>
      </c>
      <c r="G18">
        <f t="shared" si="1"/>
        <v>130</v>
      </c>
      <c r="H18">
        <f t="shared" si="2"/>
        <v>130</v>
      </c>
      <c r="I18">
        <f t="shared" si="3"/>
        <v>0</v>
      </c>
      <c r="J18" s="1">
        <f t="shared" si="4"/>
        <v>0</v>
      </c>
      <c r="K18">
        <f t="shared" si="5"/>
        <v>130</v>
      </c>
      <c r="L18">
        <f t="shared" si="6"/>
        <v>130</v>
      </c>
      <c r="M18" s="2">
        <f t="shared" si="8"/>
        <v>0</v>
      </c>
    </row>
    <row r="19" spans="1:13">
      <c r="A19" t="s">
        <v>62</v>
      </c>
      <c r="B19">
        <v>80</v>
      </c>
      <c r="C19">
        <f t="shared" si="0"/>
        <v>80</v>
      </c>
      <c r="D19">
        <f t="shared" si="7"/>
        <v>0</v>
      </c>
      <c r="E19">
        <v>3.18</v>
      </c>
      <c r="F19">
        <f t="shared" si="9"/>
        <v>3.18</v>
      </c>
      <c r="G19">
        <f t="shared" si="1"/>
        <v>254.4</v>
      </c>
      <c r="H19">
        <f t="shared" si="2"/>
        <v>254.4</v>
      </c>
      <c r="I19">
        <f t="shared" si="3"/>
        <v>0</v>
      </c>
      <c r="J19" s="1">
        <f t="shared" si="4"/>
        <v>0</v>
      </c>
      <c r="K19">
        <f t="shared" si="5"/>
        <v>254.4</v>
      </c>
      <c r="L19">
        <f t="shared" si="6"/>
        <v>254.4</v>
      </c>
      <c r="M19" s="2">
        <f t="shared" si="8"/>
        <v>0</v>
      </c>
    </row>
    <row r="20" spans="1:13">
      <c r="A20" t="s">
        <v>70</v>
      </c>
      <c r="B20">
        <v>10</v>
      </c>
      <c r="C20">
        <f t="shared" si="0"/>
        <v>10</v>
      </c>
      <c r="D20">
        <f t="shared" si="7"/>
        <v>0</v>
      </c>
      <c r="E20">
        <v>0.32</v>
      </c>
      <c r="F20">
        <f t="shared" si="9"/>
        <v>0.32</v>
      </c>
      <c r="G20">
        <f t="shared" si="1"/>
        <v>3.2</v>
      </c>
      <c r="H20">
        <f t="shared" si="2"/>
        <v>3.2</v>
      </c>
      <c r="I20">
        <f t="shared" si="3"/>
        <v>0</v>
      </c>
      <c r="J20" s="1">
        <f t="shared" si="4"/>
        <v>0</v>
      </c>
      <c r="K20">
        <f t="shared" si="5"/>
        <v>3.2</v>
      </c>
      <c r="L20">
        <f t="shared" si="6"/>
        <v>3.2</v>
      </c>
      <c r="M20" s="2">
        <f t="shared" si="8"/>
        <v>0</v>
      </c>
    </row>
    <row r="21" spans="1:13">
      <c r="A21" t="s">
        <v>77</v>
      </c>
      <c r="B21">
        <v>9100</v>
      </c>
      <c r="C21">
        <f t="shared" si="0"/>
        <v>9100</v>
      </c>
      <c r="D21">
        <f t="shared" si="7"/>
        <v>0</v>
      </c>
      <c r="E21">
        <v>0.96</v>
      </c>
      <c r="F21">
        <f t="shared" si="9"/>
        <v>0.96</v>
      </c>
      <c r="G21">
        <f t="shared" si="1"/>
        <v>8736</v>
      </c>
      <c r="H21">
        <f t="shared" si="2"/>
        <v>8736</v>
      </c>
      <c r="I21">
        <f t="shared" si="3"/>
        <v>0</v>
      </c>
      <c r="J21" s="1">
        <f t="shared" si="4"/>
        <v>0</v>
      </c>
      <c r="K21">
        <f t="shared" si="5"/>
        <v>8736</v>
      </c>
      <c r="L21">
        <f t="shared" si="6"/>
        <v>8736</v>
      </c>
      <c r="M21" s="2">
        <f t="shared" si="8"/>
        <v>0</v>
      </c>
    </row>
    <row r="22" spans="1:13">
      <c r="A22" t="s">
        <v>78</v>
      </c>
      <c r="B22">
        <v>46300</v>
      </c>
      <c r="C22">
        <f t="shared" si="0"/>
        <v>46300</v>
      </c>
      <c r="D22">
        <f t="shared" si="7"/>
        <v>0</v>
      </c>
      <c r="E22">
        <v>0.96</v>
      </c>
      <c r="F22">
        <f t="shared" si="9"/>
        <v>0.96</v>
      </c>
      <c r="G22">
        <f t="shared" si="1"/>
        <v>44448</v>
      </c>
      <c r="H22">
        <f t="shared" si="2"/>
        <v>44448</v>
      </c>
      <c r="I22">
        <f t="shared" si="3"/>
        <v>0</v>
      </c>
      <c r="J22" s="1">
        <f t="shared" si="4"/>
        <v>0</v>
      </c>
      <c r="K22">
        <f t="shared" si="5"/>
        <v>44448</v>
      </c>
      <c r="L22">
        <f t="shared" si="6"/>
        <v>44448</v>
      </c>
      <c r="M22" s="2">
        <f t="shared" si="8"/>
        <v>0</v>
      </c>
    </row>
    <row r="23" spans="1:13">
      <c r="A23" t="s">
        <v>79</v>
      </c>
      <c r="B23">
        <v>97000</v>
      </c>
      <c r="C23">
        <f t="shared" si="0"/>
        <v>97000</v>
      </c>
      <c r="D23">
        <f t="shared" si="7"/>
        <v>0</v>
      </c>
      <c r="E23">
        <v>1</v>
      </c>
      <c r="F23">
        <f t="shared" si="9"/>
        <v>1</v>
      </c>
      <c r="G23">
        <f t="shared" si="1"/>
        <v>97000</v>
      </c>
      <c r="H23">
        <f t="shared" si="2"/>
        <v>97000</v>
      </c>
      <c r="I23">
        <f t="shared" si="3"/>
        <v>0</v>
      </c>
      <c r="J23" s="1">
        <f t="shared" si="4"/>
        <v>0</v>
      </c>
      <c r="K23">
        <f t="shared" si="5"/>
        <v>97000</v>
      </c>
      <c r="L23">
        <f t="shared" si="6"/>
        <v>97000</v>
      </c>
      <c r="M23" s="2">
        <f t="shared" si="8"/>
        <v>0</v>
      </c>
    </row>
    <row r="24" spans="1:13">
      <c r="A24" t="s">
        <v>80</v>
      </c>
      <c r="B24">
        <v>50</v>
      </c>
      <c r="C24">
        <f t="shared" si="0"/>
        <v>50</v>
      </c>
      <c r="D24">
        <f t="shared" si="7"/>
        <v>0</v>
      </c>
      <c r="E24">
        <v>4.41</v>
      </c>
      <c r="F24">
        <f t="shared" si="9"/>
        <v>4.41</v>
      </c>
      <c r="G24">
        <f t="shared" si="1"/>
        <v>220.5</v>
      </c>
      <c r="H24">
        <f t="shared" si="2"/>
        <v>220.5</v>
      </c>
      <c r="I24">
        <f t="shared" si="3"/>
        <v>0</v>
      </c>
      <c r="J24" s="1">
        <f t="shared" si="4"/>
        <v>0</v>
      </c>
      <c r="K24">
        <f t="shared" si="5"/>
        <v>220.5</v>
      </c>
      <c r="L24">
        <f t="shared" si="6"/>
        <v>220.5</v>
      </c>
      <c r="M24" s="2">
        <f t="shared" si="8"/>
        <v>0</v>
      </c>
    </row>
    <row r="25" spans="1:13">
      <c r="A25" t="s">
        <v>82</v>
      </c>
      <c r="B25">
        <v>170000</v>
      </c>
      <c r="C25">
        <f t="shared" si="0"/>
        <v>170000</v>
      </c>
      <c r="D25">
        <f t="shared" si="7"/>
        <v>0</v>
      </c>
      <c r="E25">
        <v>1</v>
      </c>
      <c r="F25">
        <f t="shared" si="9"/>
        <v>1</v>
      </c>
      <c r="G25">
        <f t="shared" si="1"/>
        <v>170000</v>
      </c>
      <c r="H25">
        <f t="shared" si="2"/>
        <v>170000</v>
      </c>
      <c r="I25">
        <f t="shared" si="3"/>
        <v>0</v>
      </c>
      <c r="J25" s="1">
        <f t="shared" si="4"/>
        <v>0</v>
      </c>
      <c r="K25">
        <f t="shared" si="5"/>
        <v>170000</v>
      </c>
      <c r="L25">
        <f t="shared" si="6"/>
        <v>170000</v>
      </c>
      <c r="M25" s="2">
        <f t="shared" si="8"/>
        <v>0</v>
      </c>
    </row>
    <row r="26" spans="1:13">
      <c r="A26" t="s">
        <v>83</v>
      </c>
      <c r="B26">
        <v>181</v>
      </c>
      <c r="C26">
        <f t="shared" si="0"/>
        <v>181</v>
      </c>
      <c r="D26">
        <f t="shared" si="7"/>
        <v>0</v>
      </c>
      <c r="E26">
        <v>44</v>
      </c>
      <c r="F26">
        <f t="shared" si="9"/>
        <v>44</v>
      </c>
      <c r="G26">
        <f t="shared" si="1"/>
        <v>7964</v>
      </c>
      <c r="H26">
        <f t="shared" si="2"/>
        <v>7964</v>
      </c>
      <c r="I26">
        <f t="shared" si="3"/>
        <v>0</v>
      </c>
      <c r="J26" s="1">
        <f t="shared" si="4"/>
        <v>0</v>
      </c>
      <c r="K26">
        <f t="shared" si="5"/>
        <v>7964</v>
      </c>
      <c r="L26">
        <f t="shared" si="6"/>
        <v>7964</v>
      </c>
      <c r="M26" s="2">
        <f t="shared" si="8"/>
        <v>0</v>
      </c>
    </row>
    <row r="27" spans="1:13">
      <c r="A27" t="s">
        <v>99</v>
      </c>
      <c r="B27">
        <v>50</v>
      </c>
      <c r="C27">
        <v>50</v>
      </c>
      <c r="D27">
        <f t="shared" si="7"/>
        <v>0</v>
      </c>
      <c r="E27">
        <v>70.05</v>
      </c>
      <c r="F27">
        <v>85</v>
      </c>
      <c r="G27">
        <f t="shared" si="1"/>
        <v>3502.5</v>
      </c>
      <c r="H27">
        <f t="shared" si="2"/>
        <v>4250</v>
      </c>
      <c r="I27">
        <f t="shared" si="3"/>
        <v>747.5</v>
      </c>
      <c r="J27" s="1">
        <f t="shared" si="4"/>
        <v>21.341898643825839</v>
      </c>
      <c r="K27">
        <f t="shared" si="5"/>
        <v>4250</v>
      </c>
      <c r="L27">
        <f t="shared" si="6"/>
        <v>3502.5</v>
      </c>
      <c r="M27" s="2">
        <f t="shared" si="8"/>
        <v>747.5</v>
      </c>
    </row>
    <row r="28" spans="1:13">
      <c r="A28" t="s">
        <v>92</v>
      </c>
      <c r="B28">
        <v>100</v>
      </c>
      <c r="C28">
        <f t="shared" ref="C28:C48" si="10">B28</f>
        <v>100</v>
      </c>
      <c r="D28">
        <f t="shared" si="7"/>
        <v>0</v>
      </c>
      <c r="E28">
        <v>52.58</v>
      </c>
      <c r="F28">
        <v>65</v>
      </c>
      <c r="G28">
        <f t="shared" si="1"/>
        <v>5258</v>
      </c>
      <c r="H28">
        <f t="shared" si="2"/>
        <v>6500</v>
      </c>
      <c r="I28">
        <f t="shared" si="3"/>
        <v>1242</v>
      </c>
      <c r="J28" s="1">
        <f t="shared" si="4"/>
        <v>23.621148725751237</v>
      </c>
      <c r="K28">
        <f t="shared" si="5"/>
        <v>6500</v>
      </c>
      <c r="L28">
        <f t="shared" si="6"/>
        <v>5258</v>
      </c>
      <c r="M28" s="2">
        <f t="shared" si="8"/>
        <v>1242</v>
      </c>
    </row>
    <row r="29" spans="1:13">
      <c r="A29" t="s">
        <v>52</v>
      </c>
      <c r="B29">
        <v>100</v>
      </c>
      <c r="C29">
        <f t="shared" si="10"/>
        <v>100</v>
      </c>
      <c r="D29">
        <f t="shared" si="7"/>
        <v>0</v>
      </c>
      <c r="E29">
        <v>52.2</v>
      </c>
      <c r="F29">
        <v>65</v>
      </c>
      <c r="G29">
        <f t="shared" si="1"/>
        <v>5220</v>
      </c>
      <c r="H29">
        <f t="shared" si="2"/>
        <v>6500</v>
      </c>
      <c r="I29">
        <f t="shared" si="3"/>
        <v>1280</v>
      </c>
      <c r="J29" s="1">
        <f t="shared" si="4"/>
        <v>24.521072796934867</v>
      </c>
      <c r="K29">
        <f t="shared" si="5"/>
        <v>6500</v>
      </c>
      <c r="L29">
        <f t="shared" si="6"/>
        <v>5220</v>
      </c>
      <c r="M29" s="2">
        <f t="shared" si="8"/>
        <v>1280</v>
      </c>
    </row>
    <row r="30" spans="1:13">
      <c r="A30" t="s">
        <v>81</v>
      </c>
      <c r="B30">
        <v>1339.1332</v>
      </c>
      <c r="C30">
        <f t="shared" si="10"/>
        <v>1339.1332</v>
      </c>
      <c r="D30">
        <f t="shared" si="7"/>
        <v>0</v>
      </c>
      <c r="E30">
        <v>18.66</v>
      </c>
      <c r="F30">
        <v>24</v>
      </c>
      <c r="G30">
        <f t="shared" si="1"/>
        <v>24988.225512000001</v>
      </c>
      <c r="H30">
        <f t="shared" si="2"/>
        <v>32139.196799999998</v>
      </c>
      <c r="I30">
        <f t="shared" si="3"/>
        <v>7150.971287999997</v>
      </c>
      <c r="J30" s="1">
        <f t="shared" si="4"/>
        <v>28.617363344051434</v>
      </c>
      <c r="K30">
        <f t="shared" si="5"/>
        <v>32139.196799999998</v>
      </c>
      <c r="L30">
        <f t="shared" si="6"/>
        <v>24988.225512000001</v>
      </c>
      <c r="M30" s="2">
        <f t="shared" si="8"/>
        <v>7150.971287999997</v>
      </c>
    </row>
    <row r="31" spans="1:13">
      <c r="A31" t="s">
        <v>32</v>
      </c>
      <c r="B31">
        <v>100</v>
      </c>
      <c r="C31">
        <f t="shared" si="10"/>
        <v>100</v>
      </c>
      <c r="D31">
        <f t="shared" si="7"/>
        <v>0</v>
      </c>
      <c r="E31">
        <v>27.01</v>
      </c>
      <c r="F31">
        <v>35</v>
      </c>
      <c r="G31">
        <f t="shared" si="1"/>
        <v>2701</v>
      </c>
      <c r="H31">
        <f t="shared" si="2"/>
        <v>3500</v>
      </c>
      <c r="I31">
        <f t="shared" si="3"/>
        <v>799</v>
      </c>
      <c r="J31" s="1">
        <f t="shared" si="4"/>
        <v>29.581636430951498</v>
      </c>
      <c r="K31">
        <f t="shared" si="5"/>
        <v>3500</v>
      </c>
      <c r="L31">
        <f t="shared" si="6"/>
        <v>2701</v>
      </c>
      <c r="M31" s="2">
        <f t="shared" si="8"/>
        <v>799</v>
      </c>
    </row>
    <row r="32" spans="1:13">
      <c r="A32" t="s">
        <v>33</v>
      </c>
      <c r="B32">
        <v>100</v>
      </c>
      <c r="C32">
        <f t="shared" si="10"/>
        <v>100</v>
      </c>
      <c r="D32">
        <f t="shared" si="7"/>
        <v>0</v>
      </c>
      <c r="E32">
        <v>42.23</v>
      </c>
      <c r="F32">
        <v>55</v>
      </c>
      <c r="G32">
        <f t="shared" si="1"/>
        <v>4223</v>
      </c>
      <c r="H32">
        <f t="shared" si="2"/>
        <v>5500</v>
      </c>
      <c r="I32">
        <f t="shared" si="3"/>
        <v>1277</v>
      </c>
      <c r="J32" s="1">
        <f t="shared" si="4"/>
        <v>30.239166469334595</v>
      </c>
      <c r="K32">
        <f t="shared" si="5"/>
        <v>5500</v>
      </c>
      <c r="L32">
        <f t="shared" si="6"/>
        <v>4223</v>
      </c>
      <c r="M32" s="2">
        <f t="shared" si="8"/>
        <v>1277</v>
      </c>
    </row>
    <row r="33" spans="1:13">
      <c r="A33" t="s">
        <v>86</v>
      </c>
      <c r="B33">
        <v>525</v>
      </c>
      <c r="C33">
        <f t="shared" si="10"/>
        <v>525</v>
      </c>
      <c r="D33">
        <f t="shared" si="7"/>
        <v>0</v>
      </c>
      <c r="E33">
        <v>83.6</v>
      </c>
      <c r="F33">
        <v>110</v>
      </c>
      <c r="G33">
        <f t="shared" si="1"/>
        <v>43890</v>
      </c>
      <c r="H33">
        <f t="shared" si="2"/>
        <v>57750</v>
      </c>
      <c r="I33">
        <f t="shared" si="3"/>
        <v>13860</v>
      </c>
      <c r="J33" s="1">
        <f t="shared" si="4"/>
        <v>31.578947368421051</v>
      </c>
      <c r="K33">
        <f t="shared" si="5"/>
        <v>57750</v>
      </c>
      <c r="L33">
        <f t="shared" si="6"/>
        <v>43890</v>
      </c>
      <c r="M33" s="3">
        <f t="shared" si="8"/>
        <v>13860</v>
      </c>
    </row>
    <row r="34" spans="1:13">
      <c r="A34" t="s">
        <v>44</v>
      </c>
      <c r="B34">
        <v>332.2</v>
      </c>
      <c r="C34">
        <f t="shared" si="10"/>
        <v>332.2</v>
      </c>
      <c r="D34">
        <f t="shared" si="7"/>
        <v>0</v>
      </c>
      <c r="E34">
        <v>33.76</v>
      </c>
      <c r="F34">
        <v>45</v>
      </c>
      <c r="G34">
        <f t="shared" si="1"/>
        <v>11215.071999999998</v>
      </c>
      <c r="H34">
        <f t="shared" si="2"/>
        <v>14949</v>
      </c>
      <c r="I34">
        <f t="shared" si="3"/>
        <v>3733.9280000000017</v>
      </c>
      <c r="J34" s="1">
        <f t="shared" si="4"/>
        <v>33.293838862559262</v>
      </c>
      <c r="K34">
        <f t="shared" si="5"/>
        <v>14949</v>
      </c>
      <c r="L34">
        <f t="shared" si="6"/>
        <v>11215.071999999998</v>
      </c>
      <c r="M34" s="2">
        <f t="shared" si="8"/>
        <v>3733.9280000000017</v>
      </c>
    </row>
    <row r="35" spans="1:13">
      <c r="A35" t="s">
        <v>43</v>
      </c>
      <c r="B35">
        <v>150</v>
      </c>
      <c r="C35">
        <f t="shared" si="10"/>
        <v>150</v>
      </c>
      <c r="D35">
        <f t="shared" si="7"/>
        <v>0</v>
      </c>
      <c r="E35">
        <v>29.79</v>
      </c>
      <c r="F35">
        <v>40</v>
      </c>
      <c r="G35">
        <f t="shared" ref="G35:G66" si="11">E35*B35</f>
        <v>4468.5</v>
      </c>
      <c r="H35">
        <f t="shared" ref="H35:H66" si="12">F35*B35</f>
        <v>6000</v>
      </c>
      <c r="I35">
        <f t="shared" ref="I35:I66" si="13">H35-G35</f>
        <v>1531.5</v>
      </c>
      <c r="J35" s="1">
        <f t="shared" ref="J35:J66" si="14">I35*100/G35</f>
        <v>34.273246055723398</v>
      </c>
      <c r="K35">
        <f t="shared" ref="K35:K66" si="15">F35*C35</f>
        <v>6000</v>
      </c>
      <c r="L35">
        <f t="shared" ref="L35:L66" si="16">C35*E35</f>
        <v>4468.5</v>
      </c>
      <c r="M35" s="2">
        <f t="shared" si="8"/>
        <v>1531.5</v>
      </c>
    </row>
    <row r="36" spans="1:13">
      <c r="A36" t="s">
        <v>28</v>
      </c>
      <c r="B36">
        <v>485</v>
      </c>
      <c r="C36">
        <f t="shared" si="10"/>
        <v>485</v>
      </c>
      <c r="D36">
        <f t="shared" si="7"/>
        <v>0</v>
      </c>
      <c r="E36">
        <v>79.760000000000005</v>
      </c>
      <c r="F36">
        <v>110</v>
      </c>
      <c r="G36">
        <f t="shared" si="11"/>
        <v>38683.600000000006</v>
      </c>
      <c r="H36">
        <f t="shared" si="12"/>
        <v>53350</v>
      </c>
      <c r="I36">
        <f t="shared" si="13"/>
        <v>14666.399999999994</v>
      </c>
      <c r="J36" s="1">
        <f t="shared" si="14"/>
        <v>37.913741223670996</v>
      </c>
      <c r="K36">
        <f t="shared" si="15"/>
        <v>53350</v>
      </c>
      <c r="L36">
        <f t="shared" si="16"/>
        <v>38683.600000000006</v>
      </c>
      <c r="M36" s="3">
        <f t="shared" si="8"/>
        <v>14666.399999999994</v>
      </c>
    </row>
    <row r="37" spans="1:13">
      <c r="A37" t="s">
        <v>76</v>
      </c>
      <c r="B37">
        <v>1050</v>
      </c>
      <c r="C37">
        <f t="shared" si="10"/>
        <v>1050</v>
      </c>
      <c r="D37">
        <f t="shared" si="7"/>
        <v>0</v>
      </c>
      <c r="E37">
        <v>32.270000000000003</v>
      </c>
      <c r="F37">
        <v>45</v>
      </c>
      <c r="G37">
        <f t="shared" si="11"/>
        <v>33883.5</v>
      </c>
      <c r="H37">
        <f t="shared" si="12"/>
        <v>47250</v>
      </c>
      <c r="I37">
        <f t="shared" si="13"/>
        <v>13366.5</v>
      </c>
      <c r="J37" s="1">
        <f t="shared" si="14"/>
        <v>39.44840409048652</v>
      </c>
      <c r="K37">
        <f t="shared" si="15"/>
        <v>47250</v>
      </c>
      <c r="L37">
        <f t="shared" si="16"/>
        <v>33883.5</v>
      </c>
      <c r="M37" s="3">
        <f t="shared" si="8"/>
        <v>13366.5</v>
      </c>
    </row>
    <row r="38" spans="1:13">
      <c r="A38" t="s">
        <v>10</v>
      </c>
      <c r="B38">
        <v>50</v>
      </c>
      <c r="C38">
        <f t="shared" si="10"/>
        <v>50</v>
      </c>
      <c r="D38">
        <f t="shared" si="7"/>
        <v>0</v>
      </c>
      <c r="E38">
        <v>64.040000000000006</v>
      </c>
      <c r="F38">
        <v>90</v>
      </c>
      <c r="G38">
        <f t="shared" si="11"/>
        <v>3202.0000000000005</v>
      </c>
      <c r="H38">
        <f t="shared" si="12"/>
        <v>4500</v>
      </c>
      <c r="I38">
        <f t="shared" si="13"/>
        <v>1297.9999999999995</v>
      </c>
      <c r="J38" s="1">
        <f t="shared" si="14"/>
        <v>40.537164272329775</v>
      </c>
      <c r="K38">
        <f t="shared" si="15"/>
        <v>4500</v>
      </c>
      <c r="L38">
        <f t="shared" si="16"/>
        <v>3202.0000000000005</v>
      </c>
      <c r="M38" s="2">
        <f t="shared" si="8"/>
        <v>1297.9999999999995</v>
      </c>
    </row>
    <row r="39" spans="1:13">
      <c r="A39" t="s">
        <v>41</v>
      </c>
      <c r="B39">
        <v>115</v>
      </c>
      <c r="C39">
        <f t="shared" si="10"/>
        <v>115</v>
      </c>
      <c r="D39">
        <f t="shared" si="7"/>
        <v>0</v>
      </c>
      <c r="E39">
        <v>24.85</v>
      </c>
      <c r="F39">
        <v>35</v>
      </c>
      <c r="G39">
        <f t="shared" si="11"/>
        <v>2857.75</v>
      </c>
      <c r="H39">
        <f t="shared" si="12"/>
        <v>4025</v>
      </c>
      <c r="I39">
        <f t="shared" si="13"/>
        <v>1167.25</v>
      </c>
      <c r="J39" s="1">
        <f t="shared" si="14"/>
        <v>40.845070422535208</v>
      </c>
      <c r="K39">
        <f t="shared" si="15"/>
        <v>4025</v>
      </c>
      <c r="L39">
        <f t="shared" si="16"/>
        <v>2857.75</v>
      </c>
      <c r="M39" s="2">
        <f t="shared" si="8"/>
        <v>1167.25</v>
      </c>
    </row>
    <row r="40" spans="1:13">
      <c r="A40" t="s">
        <v>74</v>
      </c>
      <c r="B40">
        <v>150</v>
      </c>
      <c r="C40">
        <f t="shared" si="10"/>
        <v>150</v>
      </c>
      <c r="D40">
        <f t="shared" si="7"/>
        <v>0</v>
      </c>
      <c r="E40">
        <v>49.65</v>
      </c>
      <c r="F40">
        <v>70</v>
      </c>
      <c r="G40">
        <f t="shared" si="11"/>
        <v>7447.5</v>
      </c>
      <c r="H40">
        <f t="shared" si="12"/>
        <v>10500</v>
      </c>
      <c r="I40">
        <f t="shared" si="13"/>
        <v>3052.5</v>
      </c>
      <c r="J40" s="1">
        <f t="shared" si="14"/>
        <v>40.986908358509567</v>
      </c>
      <c r="K40">
        <f t="shared" si="15"/>
        <v>10500</v>
      </c>
      <c r="L40">
        <f t="shared" si="16"/>
        <v>7447.5</v>
      </c>
      <c r="M40" s="2">
        <f t="shared" si="8"/>
        <v>3052.5</v>
      </c>
    </row>
    <row r="41" spans="1:13">
      <c r="A41" t="s">
        <v>31</v>
      </c>
      <c r="B41">
        <v>50</v>
      </c>
      <c r="C41">
        <f t="shared" si="10"/>
        <v>50</v>
      </c>
      <c r="D41">
        <f t="shared" si="7"/>
        <v>0</v>
      </c>
      <c r="E41">
        <v>14.02</v>
      </c>
      <c r="F41">
        <v>20</v>
      </c>
      <c r="G41">
        <f t="shared" si="11"/>
        <v>701</v>
      </c>
      <c r="H41">
        <f t="shared" si="12"/>
        <v>1000</v>
      </c>
      <c r="I41">
        <f t="shared" si="13"/>
        <v>299</v>
      </c>
      <c r="J41" s="1">
        <f t="shared" si="14"/>
        <v>42.653352353780313</v>
      </c>
      <c r="K41">
        <f t="shared" si="15"/>
        <v>1000</v>
      </c>
      <c r="L41">
        <f t="shared" si="16"/>
        <v>701</v>
      </c>
      <c r="M41" s="2">
        <f t="shared" si="8"/>
        <v>299</v>
      </c>
    </row>
    <row r="42" spans="1:13">
      <c r="A42" t="s">
        <v>85</v>
      </c>
      <c r="B42">
        <v>150</v>
      </c>
      <c r="C42">
        <f t="shared" si="10"/>
        <v>150</v>
      </c>
      <c r="D42">
        <f t="shared" si="7"/>
        <v>0</v>
      </c>
      <c r="E42">
        <v>27.72</v>
      </c>
      <c r="F42">
        <v>40</v>
      </c>
      <c r="G42">
        <f t="shared" si="11"/>
        <v>4158</v>
      </c>
      <c r="H42">
        <f t="shared" si="12"/>
        <v>6000</v>
      </c>
      <c r="I42">
        <f t="shared" si="13"/>
        <v>1842</v>
      </c>
      <c r="J42" s="1">
        <f t="shared" si="14"/>
        <v>44.300144300144304</v>
      </c>
      <c r="K42">
        <f t="shared" si="15"/>
        <v>6000</v>
      </c>
      <c r="L42">
        <f t="shared" si="16"/>
        <v>4158</v>
      </c>
      <c r="M42" s="2">
        <f t="shared" si="8"/>
        <v>1842</v>
      </c>
    </row>
    <row r="43" spans="1:13">
      <c r="A43" t="s">
        <v>56</v>
      </c>
      <c r="B43">
        <v>250</v>
      </c>
      <c r="C43">
        <f t="shared" si="10"/>
        <v>250</v>
      </c>
      <c r="D43">
        <f t="shared" si="7"/>
        <v>0</v>
      </c>
      <c r="E43">
        <v>19.399999999999999</v>
      </c>
      <c r="F43">
        <v>28</v>
      </c>
      <c r="G43">
        <f t="shared" si="11"/>
        <v>4850</v>
      </c>
      <c r="H43">
        <f t="shared" si="12"/>
        <v>7000</v>
      </c>
      <c r="I43">
        <f t="shared" si="13"/>
        <v>2150</v>
      </c>
      <c r="J43" s="1">
        <f t="shared" si="14"/>
        <v>44.329896907216494</v>
      </c>
      <c r="K43">
        <f t="shared" si="15"/>
        <v>7000</v>
      </c>
      <c r="L43">
        <f t="shared" si="16"/>
        <v>4850</v>
      </c>
      <c r="M43" s="2">
        <f t="shared" si="8"/>
        <v>2150</v>
      </c>
    </row>
    <row r="44" spans="1:13">
      <c r="A44" t="s">
        <v>69</v>
      </c>
      <c r="B44">
        <v>75</v>
      </c>
      <c r="C44">
        <f t="shared" si="10"/>
        <v>75</v>
      </c>
      <c r="D44">
        <f t="shared" si="7"/>
        <v>0</v>
      </c>
      <c r="E44">
        <v>19.3</v>
      </c>
      <c r="F44">
        <v>28</v>
      </c>
      <c r="G44">
        <f t="shared" si="11"/>
        <v>1447.5</v>
      </c>
      <c r="H44">
        <f t="shared" si="12"/>
        <v>2100</v>
      </c>
      <c r="I44">
        <f t="shared" si="13"/>
        <v>652.5</v>
      </c>
      <c r="J44" s="1">
        <f t="shared" si="14"/>
        <v>45.077720207253883</v>
      </c>
      <c r="K44">
        <f t="shared" si="15"/>
        <v>2100</v>
      </c>
      <c r="L44">
        <f t="shared" si="16"/>
        <v>1447.5</v>
      </c>
      <c r="M44" s="2">
        <f t="shared" si="8"/>
        <v>652.5</v>
      </c>
    </row>
    <row r="45" spans="1:13">
      <c r="A45" t="s">
        <v>72</v>
      </c>
      <c r="B45">
        <v>50</v>
      </c>
      <c r="C45">
        <f t="shared" si="10"/>
        <v>50</v>
      </c>
      <c r="D45">
        <f t="shared" si="7"/>
        <v>0</v>
      </c>
      <c r="E45">
        <v>34.299999999999997</v>
      </c>
      <c r="F45">
        <v>50</v>
      </c>
      <c r="G45">
        <f t="shared" si="11"/>
        <v>1714.9999999999998</v>
      </c>
      <c r="H45">
        <f t="shared" si="12"/>
        <v>2500</v>
      </c>
      <c r="I45">
        <f t="shared" si="13"/>
        <v>785.00000000000023</v>
      </c>
      <c r="J45" s="1">
        <f t="shared" si="14"/>
        <v>45.772594752186613</v>
      </c>
      <c r="K45">
        <f t="shared" si="15"/>
        <v>2500</v>
      </c>
      <c r="L45">
        <f t="shared" si="16"/>
        <v>1714.9999999999998</v>
      </c>
      <c r="M45" s="2">
        <f t="shared" si="8"/>
        <v>785.00000000000023</v>
      </c>
    </row>
    <row r="46" spans="1:13">
      <c r="A46" t="s">
        <v>9</v>
      </c>
      <c r="B46">
        <v>250</v>
      </c>
      <c r="C46">
        <f t="shared" si="10"/>
        <v>250</v>
      </c>
      <c r="D46">
        <f t="shared" si="7"/>
        <v>0</v>
      </c>
      <c r="E46">
        <v>20.51</v>
      </c>
      <c r="F46">
        <v>30</v>
      </c>
      <c r="G46">
        <f t="shared" si="11"/>
        <v>5127.5</v>
      </c>
      <c r="H46">
        <f t="shared" si="12"/>
        <v>7500</v>
      </c>
      <c r="I46">
        <f t="shared" si="13"/>
        <v>2372.5</v>
      </c>
      <c r="J46" s="1">
        <f t="shared" si="14"/>
        <v>46.270112140419307</v>
      </c>
      <c r="K46">
        <f t="shared" si="15"/>
        <v>7500</v>
      </c>
      <c r="L46">
        <f t="shared" si="16"/>
        <v>5127.5</v>
      </c>
      <c r="M46" s="2">
        <f t="shared" si="8"/>
        <v>2372.5</v>
      </c>
    </row>
    <row r="47" spans="1:13">
      <c r="A47" t="s">
        <v>71</v>
      </c>
      <c r="B47">
        <v>50</v>
      </c>
      <c r="C47">
        <f t="shared" si="10"/>
        <v>50</v>
      </c>
      <c r="D47">
        <f t="shared" si="7"/>
        <v>0</v>
      </c>
      <c r="E47">
        <v>19.11</v>
      </c>
      <c r="F47">
        <v>28</v>
      </c>
      <c r="G47">
        <f t="shared" si="11"/>
        <v>955.5</v>
      </c>
      <c r="H47">
        <f t="shared" si="12"/>
        <v>1400</v>
      </c>
      <c r="I47">
        <f t="shared" si="13"/>
        <v>444.5</v>
      </c>
      <c r="J47" s="1">
        <f t="shared" si="14"/>
        <v>46.520146520146518</v>
      </c>
      <c r="K47">
        <f t="shared" si="15"/>
        <v>1400</v>
      </c>
      <c r="L47">
        <f t="shared" si="16"/>
        <v>955.5</v>
      </c>
      <c r="M47" s="2">
        <f t="shared" si="8"/>
        <v>444.5</v>
      </c>
    </row>
    <row r="48" spans="1:13">
      <c r="A48" t="s">
        <v>11</v>
      </c>
      <c r="B48">
        <v>350</v>
      </c>
      <c r="C48">
        <f t="shared" si="10"/>
        <v>350</v>
      </c>
      <c r="D48">
        <f t="shared" si="7"/>
        <v>0</v>
      </c>
      <c r="E48">
        <v>40.71</v>
      </c>
      <c r="F48">
        <v>60</v>
      </c>
      <c r="G48">
        <f t="shared" si="11"/>
        <v>14248.5</v>
      </c>
      <c r="H48">
        <f t="shared" si="12"/>
        <v>21000</v>
      </c>
      <c r="I48">
        <f t="shared" si="13"/>
        <v>6751.5</v>
      </c>
      <c r="J48" s="1">
        <f t="shared" si="14"/>
        <v>47.383935151068535</v>
      </c>
      <c r="K48">
        <f t="shared" si="15"/>
        <v>21000</v>
      </c>
      <c r="L48">
        <f t="shared" si="16"/>
        <v>14248.5</v>
      </c>
      <c r="M48" s="2">
        <f t="shared" si="8"/>
        <v>6751.5</v>
      </c>
    </row>
    <row r="49" spans="1:13" s="4" customFormat="1">
      <c r="A49" s="6" t="s">
        <v>75</v>
      </c>
      <c r="B49" s="6">
        <v>50</v>
      </c>
      <c r="C49" s="6">
        <v>500</v>
      </c>
      <c r="D49" s="6">
        <f t="shared" si="7"/>
        <v>450</v>
      </c>
      <c r="E49" s="4">
        <v>30.440999999999999</v>
      </c>
      <c r="F49" s="4">
        <v>50</v>
      </c>
      <c r="G49" s="4">
        <f t="shared" si="11"/>
        <v>1522.05</v>
      </c>
      <c r="H49" s="4">
        <f t="shared" si="12"/>
        <v>2500</v>
      </c>
      <c r="I49" s="4">
        <f t="shared" si="13"/>
        <v>977.95</v>
      </c>
      <c r="J49" s="5">
        <f t="shared" si="14"/>
        <v>64.252159915902894</v>
      </c>
      <c r="K49" s="4">
        <f t="shared" si="15"/>
        <v>25000</v>
      </c>
      <c r="L49" s="4">
        <f t="shared" si="16"/>
        <v>15220.5</v>
      </c>
      <c r="M49" s="3">
        <f t="shared" si="8"/>
        <v>9779.5</v>
      </c>
    </row>
    <row r="50" spans="1:13">
      <c r="A50" t="s">
        <v>40</v>
      </c>
      <c r="B50">
        <v>150</v>
      </c>
      <c r="C50">
        <f t="shared" ref="C50:C63" si="17">B50</f>
        <v>150</v>
      </c>
      <c r="D50">
        <f t="shared" si="7"/>
        <v>0</v>
      </c>
      <c r="E50">
        <v>30.36</v>
      </c>
      <c r="F50">
        <v>45</v>
      </c>
      <c r="G50">
        <f t="shared" si="11"/>
        <v>4554</v>
      </c>
      <c r="H50">
        <f t="shared" si="12"/>
        <v>6750</v>
      </c>
      <c r="I50">
        <f t="shared" si="13"/>
        <v>2196</v>
      </c>
      <c r="J50" s="1">
        <f t="shared" si="14"/>
        <v>48.221343873517789</v>
      </c>
      <c r="K50">
        <f t="shared" si="15"/>
        <v>6750</v>
      </c>
      <c r="L50">
        <f t="shared" si="16"/>
        <v>4554</v>
      </c>
      <c r="M50" s="2">
        <f t="shared" si="8"/>
        <v>2196</v>
      </c>
    </row>
    <row r="51" spans="1:13">
      <c r="A51" t="s">
        <v>65</v>
      </c>
      <c r="B51">
        <v>410</v>
      </c>
      <c r="C51">
        <f t="shared" si="17"/>
        <v>410</v>
      </c>
      <c r="D51">
        <f t="shared" si="7"/>
        <v>0</v>
      </c>
      <c r="E51">
        <v>18.760000000000002</v>
      </c>
      <c r="F51">
        <v>28</v>
      </c>
      <c r="G51">
        <f t="shared" si="11"/>
        <v>7691.6</v>
      </c>
      <c r="H51">
        <f t="shared" si="12"/>
        <v>11480</v>
      </c>
      <c r="I51">
        <f t="shared" si="13"/>
        <v>3788.3999999999996</v>
      </c>
      <c r="J51" s="1">
        <f t="shared" si="14"/>
        <v>49.253731343283569</v>
      </c>
      <c r="K51">
        <f t="shared" si="15"/>
        <v>11480</v>
      </c>
      <c r="L51">
        <f t="shared" si="16"/>
        <v>7691.6</v>
      </c>
      <c r="M51" s="2">
        <f t="shared" si="8"/>
        <v>3788.3999999999996</v>
      </c>
    </row>
    <row r="52" spans="1:13">
      <c r="A52" t="s">
        <v>53</v>
      </c>
      <c r="B52">
        <v>150</v>
      </c>
      <c r="C52">
        <f t="shared" si="17"/>
        <v>150</v>
      </c>
      <c r="D52">
        <f t="shared" si="7"/>
        <v>0</v>
      </c>
      <c r="E52">
        <v>22.6</v>
      </c>
      <c r="F52">
        <v>35</v>
      </c>
      <c r="G52">
        <f t="shared" si="11"/>
        <v>3390</v>
      </c>
      <c r="H52">
        <f t="shared" si="12"/>
        <v>5250</v>
      </c>
      <c r="I52">
        <f t="shared" si="13"/>
        <v>1860</v>
      </c>
      <c r="J52" s="1">
        <f t="shared" si="14"/>
        <v>54.86725663716814</v>
      </c>
      <c r="K52">
        <f t="shared" si="15"/>
        <v>5250</v>
      </c>
      <c r="L52">
        <f t="shared" si="16"/>
        <v>3390</v>
      </c>
      <c r="M52" s="2">
        <f t="shared" si="8"/>
        <v>1860</v>
      </c>
    </row>
    <row r="53" spans="1:13">
      <c r="A53" t="s">
        <v>46</v>
      </c>
      <c r="B53">
        <v>1075</v>
      </c>
      <c r="C53">
        <f t="shared" si="17"/>
        <v>1075</v>
      </c>
      <c r="D53">
        <f t="shared" si="7"/>
        <v>0</v>
      </c>
      <c r="E53">
        <v>15.86</v>
      </c>
      <c r="F53">
        <v>25</v>
      </c>
      <c r="G53">
        <f t="shared" si="11"/>
        <v>17049.5</v>
      </c>
      <c r="H53">
        <f t="shared" si="12"/>
        <v>26875</v>
      </c>
      <c r="I53">
        <f t="shared" si="13"/>
        <v>9825.5</v>
      </c>
      <c r="J53" s="1">
        <f t="shared" si="14"/>
        <v>57.629255989911726</v>
      </c>
      <c r="K53">
        <f t="shared" si="15"/>
        <v>26875</v>
      </c>
      <c r="L53">
        <f t="shared" si="16"/>
        <v>17049.5</v>
      </c>
      <c r="M53" s="3">
        <f t="shared" si="8"/>
        <v>9825.5</v>
      </c>
    </row>
    <row r="54" spans="1:13">
      <c r="A54" t="s">
        <v>89</v>
      </c>
      <c r="B54">
        <v>250</v>
      </c>
      <c r="C54">
        <f t="shared" si="17"/>
        <v>250</v>
      </c>
      <c r="D54">
        <f t="shared" si="7"/>
        <v>0</v>
      </c>
      <c r="E54">
        <v>21.56</v>
      </c>
      <c r="F54">
        <v>34</v>
      </c>
      <c r="G54">
        <f t="shared" si="11"/>
        <v>5390</v>
      </c>
      <c r="H54">
        <f t="shared" si="12"/>
        <v>8500</v>
      </c>
      <c r="I54">
        <f t="shared" si="13"/>
        <v>3110</v>
      </c>
      <c r="J54" s="1">
        <f t="shared" si="14"/>
        <v>57.699443413729128</v>
      </c>
      <c r="K54">
        <f t="shared" si="15"/>
        <v>8500</v>
      </c>
      <c r="L54">
        <f t="shared" si="16"/>
        <v>5390</v>
      </c>
      <c r="M54" s="2">
        <f t="shared" si="8"/>
        <v>3110</v>
      </c>
    </row>
    <row r="55" spans="1:13">
      <c r="A55" t="s">
        <v>45</v>
      </c>
      <c r="B55">
        <v>275</v>
      </c>
      <c r="C55">
        <f t="shared" si="17"/>
        <v>275</v>
      </c>
      <c r="D55">
        <f t="shared" si="7"/>
        <v>0</v>
      </c>
      <c r="E55">
        <v>28.31</v>
      </c>
      <c r="F55">
        <v>45</v>
      </c>
      <c r="G55">
        <f t="shared" si="11"/>
        <v>7785.25</v>
      </c>
      <c r="H55">
        <f t="shared" si="12"/>
        <v>12375</v>
      </c>
      <c r="I55">
        <f t="shared" si="13"/>
        <v>4589.75</v>
      </c>
      <c r="J55" s="1">
        <f t="shared" si="14"/>
        <v>58.954433062522078</v>
      </c>
      <c r="K55">
        <f t="shared" si="15"/>
        <v>12375</v>
      </c>
      <c r="L55">
        <f t="shared" si="16"/>
        <v>7785.25</v>
      </c>
      <c r="M55" s="2">
        <f t="shared" si="8"/>
        <v>4589.75</v>
      </c>
    </row>
    <row r="56" spans="1:13">
      <c r="A56" t="s">
        <v>17</v>
      </c>
      <c r="B56">
        <v>100</v>
      </c>
      <c r="C56">
        <f t="shared" si="17"/>
        <v>100</v>
      </c>
      <c r="D56">
        <f t="shared" si="7"/>
        <v>0</v>
      </c>
      <c r="E56">
        <v>31.31</v>
      </c>
      <c r="F56">
        <v>50</v>
      </c>
      <c r="G56">
        <f t="shared" si="11"/>
        <v>3131</v>
      </c>
      <c r="H56">
        <f t="shared" si="12"/>
        <v>5000</v>
      </c>
      <c r="I56">
        <f t="shared" si="13"/>
        <v>1869</v>
      </c>
      <c r="J56" s="1">
        <f t="shared" si="14"/>
        <v>59.69338869370808</v>
      </c>
      <c r="K56">
        <f t="shared" si="15"/>
        <v>5000</v>
      </c>
      <c r="L56">
        <f t="shared" si="16"/>
        <v>3131</v>
      </c>
      <c r="M56" s="2">
        <f t="shared" si="8"/>
        <v>1869</v>
      </c>
    </row>
    <row r="57" spans="1:13">
      <c r="A57" t="s">
        <v>58</v>
      </c>
      <c r="B57">
        <v>100</v>
      </c>
      <c r="C57">
        <f t="shared" si="17"/>
        <v>100</v>
      </c>
      <c r="D57">
        <f t="shared" si="7"/>
        <v>0</v>
      </c>
      <c r="E57">
        <v>24.9</v>
      </c>
      <c r="F57">
        <v>40</v>
      </c>
      <c r="G57">
        <f t="shared" si="11"/>
        <v>2490</v>
      </c>
      <c r="H57">
        <f t="shared" si="12"/>
        <v>4000</v>
      </c>
      <c r="I57">
        <f t="shared" si="13"/>
        <v>1510</v>
      </c>
      <c r="J57" s="1">
        <f t="shared" si="14"/>
        <v>60.642570281124499</v>
      </c>
      <c r="K57">
        <f t="shared" si="15"/>
        <v>4000</v>
      </c>
      <c r="L57">
        <f t="shared" si="16"/>
        <v>2490</v>
      </c>
      <c r="M57" s="2">
        <f t="shared" si="8"/>
        <v>1510</v>
      </c>
    </row>
    <row r="58" spans="1:13">
      <c r="A58" t="s">
        <v>66</v>
      </c>
      <c r="B58">
        <v>50</v>
      </c>
      <c r="C58">
        <f t="shared" si="17"/>
        <v>50</v>
      </c>
      <c r="D58">
        <f t="shared" si="7"/>
        <v>0</v>
      </c>
      <c r="E58">
        <v>24.61</v>
      </c>
      <c r="F58">
        <v>40</v>
      </c>
      <c r="G58">
        <f t="shared" si="11"/>
        <v>1230.5</v>
      </c>
      <c r="H58">
        <f t="shared" si="12"/>
        <v>2000</v>
      </c>
      <c r="I58">
        <f t="shared" si="13"/>
        <v>769.5</v>
      </c>
      <c r="J58" s="1">
        <f t="shared" si="14"/>
        <v>62.535554652580252</v>
      </c>
      <c r="K58">
        <f t="shared" si="15"/>
        <v>2000</v>
      </c>
      <c r="L58">
        <f t="shared" si="16"/>
        <v>1230.5</v>
      </c>
      <c r="M58" s="2">
        <f t="shared" si="8"/>
        <v>769.5</v>
      </c>
    </row>
    <row r="59" spans="1:13">
      <c r="A59" t="s">
        <v>93</v>
      </c>
      <c r="B59">
        <v>200</v>
      </c>
      <c r="C59">
        <f t="shared" si="17"/>
        <v>200</v>
      </c>
      <c r="D59">
        <f t="shared" si="7"/>
        <v>0</v>
      </c>
      <c r="E59">
        <v>15.24</v>
      </c>
      <c r="F59">
        <v>25</v>
      </c>
      <c r="G59">
        <f t="shared" si="11"/>
        <v>3048</v>
      </c>
      <c r="H59">
        <f t="shared" si="12"/>
        <v>5000</v>
      </c>
      <c r="I59">
        <f t="shared" si="13"/>
        <v>1952</v>
      </c>
      <c r="J59" s="1">
        <f t="shared" si="14"/>
        <v>64.041994750656173</v>
      </c>
      <c r="K59">
        <f t="shared" si="15"/>
        <v>5000</v>
      </c>
      <c r="L59">
        <f t="shared" si="16"/>
        <v>3048</v>
      </c>
      <c r="M59" s="2">
        <f t="shared" si="8"/>
        <v>1952</v>
      </c>
    </row>
    <row r="60" spans="1:13">
      <c r="A60" t="s">
        <v>35</v>
      </c>
      <c r="B60">
        <v>138.44</v>
      </c>
      <c r="C60">
        <f t="shared" si="17"/>
        <v>138.44</v>
      </c>
      <c r="D60">
        <f t="shared" si="7"/>
        <v>0</v>
      </c>
      <c r="E60">
        <v>18.18</v>
      </c>
      <c r="F60">
        <v>30</v>
      </c>
      <c r="G60">
        <f t="shared" si="11"/>
        <v>2516.8391999999999</v>
      </c>
      <c r="H60">
        <f t="shared" si="12"/>
        <v>4153.2</v>
      </c>
      <c r="I60">
        <f t="shared" si="13"/>
        <v>1636.3607999999999</v>
      </c>
      <c r="J60" s="1">
        <f t="shared" si="14"/>
        <v>65.016501650165011</v>
      </c>
      <c r="K60">
        <f t="shared" si="15"/>
        <v>4153.2</v>
      </c>
      <c r="L60">
        <f t="shared" si="16"/>
        <v>2516.8391999999999</v>
      </c>
      <c r="M60" s="2">
        <f t="shared" si="8"/>
        <v>1636.3607999999999</v>
      </c>
    </row>
    <row r="61" spans="1:13">
      <c r="A61" t="s">
        <v>38</v>
      </c>
      <c r="B61">
        <v>300</v>
      </c>
      <c r="C61">
        <f t="shared" si="17"/>
        <v>300</v>
      </c>
      <c r="D61">
        <f t="shared" si="7"/>
        <v>0</v>
      </c>
      <c r="E61">
        <v>15.72</v>
      </c>
      <c r="F61">
        <v>26</v>
      </c>
      <c r="G61">
        <f t="shared" si="11"/>
        <v>4716</v>
      </c>
      <c r="H61">
        <f t="shared" si="12"/>
        <v>7800</v>
      </c>
      <c r="I61">
        <f t="shared" si="13"/>
        <v>3084</v>
      </c>
      <c r="J61" s="1">
        <f t="shared" si="14"/>
        <v>65.394402035623415</v>
      </c>
      <c r="K61">
        <f t="shared" si="15"/>
        <v>7800</v>
      </c>
      <c r="L61">
        <f t="shared" si="16"/>
        <v>4716</v>
      </c>
      <c r="M61" s="2">
        <f t="shared" si="8"/>
        <v>3084</v>
      </c>
    </row>
    <row r="62" spans="1:13">
      <c r="A62" t="s">
        <v>88</v>
      </c>
      <c r="B62">
        <v>109</v>
      </c>
      <c r="C62">
        <f t="shared" si="17"/>
        <v>109</v>
      </c>
      <c r="D62">
        <f t="shared" si="7"/>
        <v>0</v>
      </c>
      <c r="E62">
        <v>26.59</v>
      </c>
      <c r="F62">
        <v>45</v>
      </c>
      <c r="G62">
        <f t="shared" si="11"/>
        <v>2898.31</v>
      </c>
      <c r="H62">
        <f t="shared" si="12"/>
        <v>4905</v>
      </c>
      <c r="I62">
        <f t="shared" si="13"/>
        <v>2006.69</v>
      </c>
      <c r="J62" s="1">
        <f t="shared" si="14"/>
        <v>69.236555095900712</v>
      </c>
      <c r="K62">
        <f t="shared" si="15"/>
        <v>4905</v>
      </c>
      <c r="L62">
        <f t="shared" si="16"/>
        <v>2898.31</v>
      </c>
      <c r="M62" s="2">
        <f t="shared" si="8"/>
        <v>2006.69</v>
      </c>
    </row>
    <row r="63" spans="1:13">
      <c r="A63" t="s">
        <v>4</v>
      </c>
      <c r="B63">
        <v>575</v>
      </c>
      <c r="C63">
        <f t="shared" si="17"/>
        <v>575</v>
      </c>
      <c r="D63">
        <f t="shared" si="7"/>
        <v>0</v>
      </c>
      <c r="E63">
        <v>3.53</v>
      </c>
      <c r="F63">
        <v>6</v>
      </c>
      <c r="G63">
        <f t="shared" si="11"/>
        <v>2029.75</v>
      </c>
      <c r="H63">
        <f t="shared" si="12"/>
        <v>3450</v>
      </c>
      <c r="I63">
        <f t="shared" si="13"/>
        <v>1420.25</v>
      </c>
      <c r="J63" s="1">
        <f t="shared" si="14"/>
        <v>69.971671388101981</v>
      </c>
      <c r="K63">
        <f t="shared" si="15"/>
        <v>3450</v>
      </c>
      <c r="L63">
        <f t="shared" si="16"/>
        <v>2029.75</v>
      </c>
      <c r="M63" s="2">
        <f t="shared" si="8"/>
        <v>1420.25</v>
      </c>
    </row>
    <row r="64" spans="1:13">
      <c r="A64" s="6" t="s">
        <v>1</v>
      </c>
      <c r="B64" s="6">
        <v>200</v>
      </c>
      <c r="C64" s="6">
        <v>300</v>
      </c>
      <c r="D64" s="6">
        <f t="shared" si="7"/>
        <v>100</v>
      </c>
      <c r="E64">
        <v>20</v>
      </c>
      <c r="F64">
        <v>30</v>
      </c>
      <c r="G64">
        <f t="shared" si="11"/>
        <v>4000</v>
      </c>
      <c r="H64">
        <f t="shared" si="12"/>
        <v>6000</v>
      </c>
      <c r="I64">
        <f t="shared" si="13"/>
        <v>2000</v>
      </c>
      <c r="J64" s="1">
        <f t="shared" si="14"/>
        <v>50</v>
      </c>
      <c r="K64">
        <f t="shared" si="15"/>
        <v>9000</v>
      </c>
      <c r="L64">
        <f t="shared" si="16"/>
        <v>6000</v>
      </c>
      <c r="M64" s="2">
        <f t="shared" si="8"/>
        <v>3000</v>
      </c>
    </row>
    <row r="65" spans="1:13">
      <c r="A65" s="6" t="s">
        <v>22</v>
      </c>
      <c r="B65" s="6">
        <v>280</v>
      </c>
      <c r="C65" s="6">
        <v>350</v>
      </c>
      <c r="D65" s="6">
        <f t="shared" si="7"/>
        <v>70</v>
      </c>
      <c r="E65">
        <v>41.16</v>
      </c>
      <c r="F65">
        <v>70</v>
      </c>
      <c r="G65">
        <f t="shared" si="11"/>
        <v>11524.8</v>
      </c>
      <c r="H65">
        <f t="shared" si="12"/>
        <v>19600</v>
      </c>
      <c r="I65">
        <f t="shared" si="13"/>
        <v>8075.2000000000007</v>
      </c>
      <c r="J65" s="1">
        <f t="shared" si="14"/>
        <v>70.068027210884367</v>
      </c>
      <c r="K65">
        <f t="shared" si="15"/>
        <v>24500</v>
      </c>
      <c r="L65">
        <f t="shared" si="16"/>
        <v>14405.999999999998</v>
      </c>
      <c r="M65" s="3">
        <f t="shared" si="8"/>
        <v>10094.000000000002</v>
      </c>
    </row>
    <row r="66" spans="1:13">
      <c r="A66" t="s">
        <v>64</v>
      </c>
      <c r="B66">
        <v>300</v>
      </c>
      <c r="C66">
        <f>B66</f>
        <v>300</v>
      </c>
      <c r="D66">
        <f t="shared" si="7"/>
        <v>0</v>
      </c>
      <c r="E66">
        <v>26.67</v>
      </c>
      <c r="F66">
        <v>46</v>
      </c>
      <c r="G66">
        <f t="shared" si="11"/>
        <v>8001.0000000000009</v>
      </c>
      <c r="H66">
        <f t="shared" si="12"/>
        <v>13800</v>
      </c>
      <c r="I66">
        <f t="shared" si="13"/>
        <v>5798.9999999999991</v>
      </c>
      <c r="J66" s="1">
        <f t="shared" si="14"/>
        <v>72.478440194975605</v>
      </c>
      <c r="K66">
        <f t="shared" si="15"/>
        <v>13800</v>
      </c>
      <c r="L66">
        <f t="shared" si="16"/>
        <v>8001.0000000000009</v>
      </c>
      <c r="M66" s="2">
        <f t="shared" si="8"/>
        <v>5798.9999999999991</v>
      </c>
    </row>
    <row r="67" spans="1:13">
      <c r="A67" t="s">
        <v>59</v>
      </c>
      <c r="B67">
        <v>400</v>
      </c>
      <c r="C67">
        <f>B67</f>
        <v>400</v>
      </c>
      <c r="D67">
        <f t="shared" si="7"/>
        <v>0</v>
      </c>
      <c r="E67">
        <v>3.47</v>
      </c>
      <c r="F67">
        <v>6</v>
      </c>
      <c r="G67">
        <f t="shared" ref="G67:G102" si="18">E67*B67</f>
        <v>1388</v>
      </c>
      <c r="H67">
        <f t="shared" ref="H67:H102" si="19">F67*B67</f>
        <v>2400</v>
      </c>
      <c r="I67">
        <f t="shared" ref="I67:I98" si="20">H67-G67</f>
        <v>1012</v>
      </c>
      <c r="J67" s="1">
        <f t="shared" ref="J67:J98" si="21">I67*100/G67</f>
        <v>72.910662824207492</v>
      </c>
      <c r="K67">
        <f t="shared" ref="K67:K102" si="22">F67*C67</f>
        <v>2400</v>
      </c>
      <c r="L67">
        <f t="shared" ref="L67:L102" si="23">C67*E67</f>
        <v>1388</v>
      </c>
      <c r="M67" s="2">
        <f t="shared" si="8"/>
        <v>1012</v>
      </c>
    </row>
    <row r="68" spans="1:13">
      <c r="A68" t="s">
        <v>3</v>
      </c>
      <c r="B68">
        <v>460</v>
      </c>
      <c r="C68">
        <f>B68</f>
        <v>460</v>
      </c>
      <c r="D68">
        <f t="shared" ref="D68:D102" si="24">C68-B68</f>
        <v>0</v>
      </c>
      <c r="E68">
        <v>11.56</v>
      </c>
      <c r="F68">
        <v>20</v>
      </c>
      <c r="G68">
        <f t="shared" si="18"/>
        <v>5317.6</v>
      </c>
      <c r="H68">
        <f t="shared" si="19"/>
        <v>9200</v>
      </c>
      <c r="I68">
        <f t="shared" si="20"/>
        <v>3882.3999999999996</v>
      </c>
      <c r="J68" s="1">
        <f t="shared" si="21"/>
        <v>73.01038062283736</v>
      </c>
      <c r="K68">
        <f t="shared" si="22"/>
        <v>9200</v>
      </c>
      <c r="L68">
        <f t="shared" si="23"/>
        <v>5317.6</v>
      </c>
      <c r="M68" s="2">
        <f t="shared" ref="M68:M102" si="25">K68-L68</f>
        <v>3882.3999999999996</v>
      </c>
    </row>
    <row r="69" spans="1:13">
      <c r="A69" t="s">
        <v>24</v>
      </c>
      <c r="B69">
        <v>150</v>
      </c>
      <c r="C69">
        <f>B69</f>
        <v>150</v>
      </c>
      <c r="D69">
        <f t="shared" si="24"/>
        <v>0</v>
      </c>
      <c r="E69">
        <v>23.1</v>
      </c>
      <c r="F69">
        <v>40</v>
      </c>
      <c r="G69">
        <f t="shared" si="18"/>
        <v>3465</v>
      </c>
      <c r="H69">
        <f t="shared" si="19"/>
        <v>6000</v>
      </c>
      <c r="I69">
        <f t="shared" si="20"/>
        <v>2535</v>
      </c>
      <c r="J69" s="1">
        <f t="shared" si="21"/>
        <v>73.160173160173159</v>
      </c>
      <c r="K69">
        <f t="shared" si="22"/>
        <v>6000</v>
      </c>
      <c r="L69">
        <f t="shared" si="23"/>
        <v>3465</v>
      </c>
      <c r="M69" s="2">
        <f t="shared" si="25"/>
        <v>2535</v>
      </c>
    </row>
    <row r="70" spans="1:13">
      <c r="A70" t="s">
        <v>84</v>
      </c>
      <c r="B70">
        <v>250</v>
      </c>
      <c r="C70">
        <f>B70</f>
        <v>250</v>
      </c>
      <c r="D70">
        <f t="shared" si="24"/>
        <v>0</v>
      </c>
      <c r="E70">
        <v>7.49</v>
      </c>
      <c r="F70">
        <v>13</v>
      </c>
      <c r="G70">
        <f t="shared" si="18"/>
        <v>1872.5</v>
      </c>
      <c r="H70">
        <f t="shared" si="19"/>
        <v>3250</v>
      </c>
      <c r="I70">
        <f t="shared" si="20"/>
        <v>1377.5</v>
      </c>
      <c r="J70" s="1">
        <f t="shared" si="21"/>
        <v>73.56475300400534</v>
      </c>
      <c r="K70">
        <f t="shared" si="22"/>
        <v>3250</v>
      </c>
      <c r="L70">
        <f t="shared" si="23"/>
        <v>1872.5</v>
      </c>
      <c r="M70" s="2">
        <f t="shared" si="25"/>
        <v>1377.5</v>
      </c>
    </row>
    <row r="71" spans="1:13">
      <c r="A71" s="6" t="s">
        <v>26</v>
      </c>
      <c r="B71" s="6">
        <v>225</v>
      </c>
      <c r="C71" s="6">
        <v>500</v>
      </c>
      <c r="D71" s="6">
        <f t="shared" si="24"/>
        <v>275</v>
      </c>
      <c r="E71">
        <v>25.68</v>
      </c>
      <c r="F71">
        <v>45</v>
      </c>
      <c r="G71">
        <f t="shared" si="18"/>
        <v>5778</v>
      </c>
      <c r="H71">
        <f t="shared" si="19"/>
        <v>10125</v>
      </c>
      <c r="I71">
        <f t="shared" si="20"/>
        <v>4347</v>
      </c>
      <c r="J71" s="1">
        <f t="shared" si="21"/>
        <v>75.233644859813083</v>
      </c>
      <c r="K71">
        <f t="shared" si="22"/>
        <v>22500</v>
      </c>
      <c r="L71">
        <f t="shared" si="23"/>
        <v>12840</v>
      </c>
      <c r="M71" s="3">
        <f t="shared" si="25"/>
        <v>9660</v>
      </c>
    </row>
    <row r="72" spans="1:13">
      <c r="A72" t="s">
        <v>94</v>
      </c>
      <c r="B72">
        <v>375</v>
      </c>
      <c r="C72">
        <f>B72</f>
        <v>375</v>
      </c>
      <c r="D72">
        <f t="shared" si="24"/>
        <v>0</v>
      </c>
      <c r="E72">
        <v>9.0500000000000007</v>
      </c>
      <c r="F72">
        <v>16</v>
      </c>
      <c r="G72">
        <f t="shared" si="18"/>
        <v>3393.7500000000005</v>
      </c>
      <c r="H72">
        <f t="shared" si="19"/>
        <v>6000</v>
      </c>
      <c r="I72">
        <f t="shared" si="20"/>
        <v>2606.2499999999995</v>
      </c>
      <c r="J72" s="1">
        <f t="shared" si="21"/>
        <v>76.795580110497212</v>
      </c>
      <c r="K72">
        <f t="shared" si="22"/>
        <v>6000</v>
      </c>
      <c r="L72">
        <f t="shared" si="23"/>
        <v>3393.7500000000005</v>
      </c>
      <c r="M72" s="2">
        <f t="shared" si="25"/>
        <v>2606.2499999999995</v>
      </c>
    </row>
    <row r="73" spans="1:13">
      <c r="A73" s="6" t="s">
        <v>25</v>
      </c>
      <c r="B73" s="6">
        <v>300</v>
      </c>
      <c r="C73" s="6">
        <v>350</v>
      </c>
      <c r="D73" s="6">
        <f t="shared" si="24"/>
        <v>50</v>
      </c>
      <c r="E73">
        <v>25.44</v>
      </c>
      <c r="F73">
        <v>45</v>
      </c>
      <c r="G73">
        <f t="shared" si="18"/>
        <v>7632</v>
      </c>
      <c r="H73">
        <f t="shared" si="19"/>
        <v>13500</v>
      </c>
      <c r="I73">
        <f t="shared" si="20"/>
        <v>5868</v>
      </c>
      <c r="J73" s="1">
        <f t="shared" si="21"/>
        <v>76.886792452830193</v>
      </c>
      <c r="K73">
        <f t="shared" si="22"/>
        <v>15750</v>
      </c>
      <c r="L73">
        <f t="shared" si="23"/>
        <v>8904</v>
      </c>
      <c r="M73" s="2">
        <f t="shared" si="25"/>
        <v>6846</v>
      </c>
    </row>
    <row r="74" spans="1:13">
      <c r="A74" t="s">
        <v>67</v>
      </c>
      <c r="B74">
        <v>325</v>
      </c>
      <c r="C74">
        <f>B74</f>
        <v>325</v>
      </c>
      <c r="D74">
        <f t="shared" si="24"/>
        <v>0</v>
      </c>
      <c r="E74">
        <v>4.5199999999999996</v>
      </c>
      <c r="F74">
        <v>8</v>
      </c>
      <c r="G74">
        <f t="shared" si="18"/>
        <v>1468.9999999999998</v>
      </c>
      <c r="H74">
        <f t="shared" si="19"/>
        <v>2600</v>
      </c>
      <c r="I74">
        <f t="shared" si="20"/>
        <v>1131.0000000000002</v>
      </c>
      <c r="J74" s="1">
        <f t="shared" si="21"/>
        <v>76.991150442477903</v>
      </c>
      <c r="K74">
        <f t="shared" si="22"/>
        <v>2600</v>
      </c>
      <c r="L74">
        <f t="shared" si="23"/>
        <v>1468.9999999999998</v>
      </c>
      <c r="M74" s="2">
        <f t="shared" si="25"/>
        <v>1131.0000000000002</v>
      </c>
    </row>
    <row r="75" spans="1:13">
      <c r="A75" t="s">
        <v>37</v>
      </c>
      <c r="B75">
        <v>410</v>
      </c>
      <c r="C75">
        <f>B75</f>
        <v>410</v>
      </c>
      <c r="D75">
        <f t="shared" si="24"/>
        <v>0</v>
      </c>
      <c r="E75">
        <v>11.19</v>
      </c>
      <c r="F75">
        <v>20</v>
      </c>
      <c r="G75">
        <f t="shared" si="18"/>
        <v>4587.8999999999996</v>
      </c>
      <c r="H75">
        <f t="shared" si="19"/>
        <v>8200</v>
      </c>
      <c r="I75">
        <f t="shared" si="20"/>
        <v>3612.1000000000004</v>
      </c>
      <c r="J75" s="1">
        <f t="shared" si="21"/>
        <v>78.731009830205565</v>
      </c>
      <c r="K75">
        <f t="shared" si="22"/>
        <v>8200</v>
      </c>
      <c r="L75">
        <f t="shared" si="23"/>
        <v>4587.8999999999996</v>
      </c>
      <c r="M75" s="2">
        <f t="shared" si="25"/>
        <v>3612.1000000000004</v>
      </c>
    </row>
    <row r="76" spans="1:13">
      <c r="A76" t="s">
        <v>98</v>
      </c>
      <c r="B76">
        <v>575</v>
      </c>
      <c r="C76">
        <f>B76</f>
        <v>575</v>
      </c>
      <c r="D76">
        <f t="shared" si="24"/>
        <v>0</v>
      </c>
      <c r="E76">
        <v>8.34</v>
      </c>
      <c r="F76">
        <v>15</v>
      </c>
      <c r="G76">
        <f t="shared" si="18"/>
        <v>4795.5</v>
      </c>
      <c r="H76">
        <f t="shared" si="19"/>
        <v>8625</v>
      </c>
      <c r="I76">
        <f t="shared" si="20"/>
        <v>3829.5</v>
      </c>
      <c r="J76" s="1">
        <f t="shared" si="21"/>
        <v>79.856115107913666</v>
      </c>
      <c r="K76">
        <f t="shared" si="22"/>
        <v>8625</v>
      </c>
      <c r="L76">
        <f t="shared" si="23"/>
        <v>4795.5</v>
      </c>
      <c r="M76" s="2">
        <f t="shared" si="25"/>
        <v>3829.5</v>
      </c>
    </row>
    <row r="77" spans="1:13">
      <c r="A77" s="6" t="s">
        <v>90</v>
      </c>
      <c r="B77" s="6">
        <v>200</v>
      </c>
      <c r="C77" s="6">
        <v>250</v>
      </c>
      <c r="D77" s="6">
        <f t="shared" si="24"/>
        <v>50</v>
      </c>
      <c r="E77">
        <v>16.510000000000002</v>
      </c>
      <c r="F77">
        <v>30</v>
      </c>
      <c r="G77">
        <f t="shared" si="18"/>
        <v>3302.0000000000005</v>
      </c>
      <c r="H77">
        <f t="shared" si="19"/>
        <v>6000</v>
      </c>
      <c r="I77">
        <f t="shared" si="20"/>
        <v>2697.9999999999995</v>
      </c>
      <c r="J77" s="1">
        <f t="shared" si="21"/>
        <v>81.708055723803724</v>
      </c>
      <c r="K77">
        <f t="shared" si="22"/>
        <v>7500</v>
      </c>
      <c r="L77">
        <f t="shared" si="23"/>
        <v>4127.5</v>
      </c>
      <c r="M77" s="2">
        <f t="shared" si="25"/>
        <v>3372.5</v>
      </c>
    </row>
    <row r="78" spans="1:13">
      <c r="A78" t="s">
        <v>91</v>
      </c>
      <c r="B78">
        <v>100</v>
      </c>
      <c r="C78">
        <f>B78</f>
        <v>100</v>
      </c>
      <c r="D78">
        <f t="shared" si="24"/>
        <v>0</v>
      </c>
      <c r="E78">
        <v>21.93</v>
      </c>
      <c r="F78">
        <v>40</v>
      </c>
      <c r="G78">
        <f t="shared" si="18"/>
        <v>2193</v>
      </c>
      <c r="H78">
        <f t="shared" si="19"/>
        <v>4000</v>
      </c>
      <c r="I78">
        <f t="shared" si="20"/>
        <v>1807</v>
      </c>
      <c r="J78" s="1">
        <f t="shared" si="21"/>
        <v>82.398540811673513</v>
      </c>
      <c r="K78">
        <f t="shared" si="22"/>
        <v>4000</v>
      </c>
      <c r="L78">
        <f t="shared" si="23"/>
        <v>2193</v>
      </c>
      <c r="M78" s="2">
        <f t="shared" si="25"/>
        <v>1807</v>
      </c>
    </row>
    <row r="79" spans="1:13">
      <c r="A79" t="s">
        <v>20</v>
      </c>
      <c r="B79">
        <v>231</v>
      </c>
      <c r="C79">
        <f>B79</f>
        <v>231</v>
      </c>
      <c r="D79">
        <f t="shared" si="24"/>
        <v>0</v>
      </c>
      <c r="E79">
        <v>13.63</v>
      </c>
      <c r="F79">
        <v>25</v>
      </c>
      <c r="G79">
        <f t="shared" si="18"/>
        <v>3148.53</v>
      </c>
      <c r="H79">
        <f t="shared" si="19"/>
        <v>5775</v>
      </c>
      <c r="I79">
        <f t="shared" si="20"/>
        <v>2626.47</v>
      </c>
      <c r="J79" s="1">
        <f t="shared" si="21"/>
        <v>83.41892883345561</v>
      </c>
      <c r="K79">
        <f t="shared" si="22"/>
        <v>5775</v>
      </c>
      <c r="L79">
        <f t="shared" si="23"/>
        <v>3148.53</v>
      </c>
      <c r="M79" s="2">
        <f t="shared" si="25"/>
        <v>2626.47</v>
      </c>
    </row>
    <row r="80" spans="1:13">
      <c r="A80" s="6" t="s">
        <v>87</v>
      </c>
      <c r="B80" s="6">
        <v>450</v>
      </c>
      <c r="C80" s="6">
        <v>600</v>
      </c>
      <c r="D80" s="6">
        <f t="shared" si="24"/>
        <v>150</v>
      </c>
      <c r="E80">
        <v>21.8</v>
      </c>
      <c r="F80">
        <v>40</v>
      </c>
      <c r="G80">
        <f t="shared" si="18"/>
        <v>9810</v>
      </c>
      <c r="H80">
        <f t="shared" si="19"/>
        <v>18000</v>
      </c>
      <c r="I80">
        <f t="shared" si="20"/>
        <v>8190</v>
      </c>
      <c r="J80" s="1">
        <f t="shared" si="21"/>
        <v>83.486238532110093</v>
      </c>
      <c r="K80">
        <f t="shared" si="22"/>
        <v>24000</v>
      </c>
      <c r="L80">
        <f t="shared" si="23"/>
        <v>13080</v>
      </c>
      <c r="M80" s="3">
        <f t="shared" si="25"/>
        <v>10920</v>
      </c>
    </row>
    <row r="81" spans="1:13">
      <c r="A81" s="6" t="s">
        <v>97</v>
      </c>
      <c r="B81" s="6">
        <v>275</v>
      </c>
      <c r="C81" s="6">
        <v>350</v>
      </c>
      <c r="D81" s="6">
        <f t="shared" si="24"/>
        <v>75</v>
      </c>
      <c r="E81">
        <v>15.25</v>
      </c>
      <c r="F81">
        <v>28</v>
      </c>
      <c r="G81">
        <f t="shared" si="18"/>
        <v>4193.75</v>
      </c>
      <c r="H81">
        <f t="shared" si="19"/>
        <v>7700</v>
      </c>
      <c r="I81">
        <f t="shared" si="20"/>
        <v>3506.25</v>
      </c>
      <c r="J81" s="1">
        <f t="shared" si="21"/>
        <v>83.606557377049185</v>
      </c>
      <c r="K81">
        <f t="shared" si="22"/>
        <v>9800</v>
      </c>
      <c r="L81">
        <f t="shared" si="23"/>
        <v>5337.5</v>
      </c>
      <c r="M81" s="2">
        <f t="shared" si="25"/>
        <v>4462.5</v>
      </c>
    </row>
    <row r="82" spans="1:13">
      <c r="A82" s="6" t="s">
        <v>30</v>
      </c>
      <c r="B82" s="6">
        <v>425</v>
      </c>
      <c r="C82" s="6">
        <v>500</v>
      </c>
      <c r="D82" s="6">
        <f t="shared" si="24"/>
        <v>75</v>
      </c>
      <c r="E82">
        <v>10.78</v>
      </c>
      <c r="F82">
        <v>20</v>
      </c>
      <c r="G82">
        <f t="shared" si="18"/>
        <v>4581.5</v>
      </c>
      <c r="H82">
        <f t="shared" si="19"/>
        <v>8500</v>
      </c>
      <c r="I82">
        <f t="shared" si="20"/>
        <v>3918.5</v>
      </c>
      <c r="J82" s="1">
        <f t="shared" si="21"/>
        <v>85.528756957328383</v>
      </c>
      <c r="K82">
        <f t="shared" si="22"/>
        <v>10000</v>
      </c>
      <c r="L82">
        <f t="shared" si="23"/>
        <v>5390</v>
      </c>
      <c r="M82" s="2">
        <f t="shared" si="25"/>
        <v>4610</v>
      </c>
    </row>
    <row r="83" spans="1:13">
      <c r="A83" s="6" t="s">
        <v>0</v>
      </c>
      <c r="B83" s="6">
        <v>330</v>
      </c>
      <c r="C83" s="6">
        <v>400</v>
      </c>
      <c r="D83" s="6">
        <f t="shared" si="24"/>
        <v>70</v>
      </c>
      <c r="E83">
        <v>15.98</v>
      </c>
      <c r="F83">
        <v>30</v>
      </c>
      <c r="G83">
        <f t="shared" si="18"/>
        <v>5273.4000000000005</v>
      </c>
      <c r="H83">
        <f t="shared" si="19"/>
        <v>9900</v>
      </c>
      <c r="I83">
        <f t="shared" si="20"/>
        <v>4626.5999999999995</v>
      </c>
      <c r="J83" s="1">
        <f t="shared" si="21"/>
        <v>87.734668335419258</v>
      </c>
      <c r="K83">
        <f t="shared" si="22"/>
        <v>12000</v>
      </c>
      <c r="L83">
        <f t="shared" si="23"/>
        <v>6392</v>
      </c>
      <c r="M83" s="2">
        <f t="shared" si="25"/>
        <v>5608</v>
      </c>
    </row>
    <row r="84" spans="1:13">
      <c r="A84" s="6" t="s">
        <v>68</v>
      </c>
      <c r="B84" s="6">
        <v>100</v>
      </c>
      <c r="C84" s="6">
        <v>150</v>
      </c>
      <c r="D84" s="6">
        <f t="shared" si="24"/>
        <v>50</v>
      </c>
      <c r="E84">
        <v>13.29</v>
      </c>
      <c r="F84">
        <v>25</v>
      </c>
      <c r="G84">
        <f t="shared" si="18"/>
        <v>1329</v>
      </c>
      <c r="H84">
        <f t="shared" si="19"/>
        <v>2500</v>
      </c>
      <c r="I84">
        <f t="shared" si="20"/>
        <v>1171</v>
      </c>
      <c r="J84" s="1">
        <f t="shared" si="21"/>
        <v>88.111361926260344</v>
      </c>
      <c r="K84">
        <f t="shared" si="22"/>
        <v>3750</v>
      </c>
      <c r="L84">
        <f t="shared" si="23"/>
        <v>1993.4999999999998</v>
      </c>
      <c r="M84" s="2">
        <f t="shared" si="25"/>
        <v>1756.5000000000002</v>
      </c>
    </row>
    <row r="85" spans="1:13">
      <c r="A85" t="s">
        <v>73</v>
      </c>
      <c r="B85">
        <v>350</v>
      </c>
      <c r="C85">
        <f>B85</f>
        <v>350</v>
      </c>
      <c r="D85">
        <f t="shared" si="24"/>
        <v>0</v>
      </c>
      <c r="E85">
        <v>13.71</v>
      </c>
      <c r="F85">
        <v>26</v>
      </c>
      <c r="G85">
        <f t="shared" si="18"/>
        <v>4798.5</v>
      </c>
      <c r="H85">
        <f t="shared" si="19"/>
        <v>9100</v>
      </c>
      <c r="I85">
        <f t="shared" si="20"/>
        <v>4301.5</v>
      </c>
      <c r="J85" s="1">
        <f t="shared" si="21"/>
        <v>89.642596644784831</v>
      </c>
      <c r="K85">
        <f t="shared" si="22"/>
        <v>9100</v>
      </c>
      <c r="L85">
        <f t="shared" si="23"/>
        <v>4798.5</v>
      </c>
      <c r="M85" s="2">
        <f t="shared" si="25"/>
        <v>4301.5</v>
      </c>
    </row>
    <row r="86" spans="1:13">
      <c r="A86" t="s">
        <v>42</v>
      </c>
      <c r="B86">
        <v>150</v>
      </c>
      <c r="C86">
        <f>B86</f>
        <v>150</v>
      </c>
      <c r="D86">
        <f t="shared" si="24"/>
        <v>0</v>
      </c>
      <c r="E86">
        <v>2.61</v>
      </c>
      <c r="F86">
        <v>5</v>
      </c>
      <c r="G86">
        <f t="shared" si="18"/>
        <v>391.5</v>
      </c>
      <c r="H86">
        <f t="shared" si="19"/>
        <v>750</v>
      </c>
      <c r="I86">
        <f t="shared" si="20"/>
        <v>358.5</v>
      </c>
      <c r="J86" s="1">
        <f t="shared" si="21"/>
        <v>91.570881226053643</v>
      </c>
      <c r="K86">
        <f t="shared" si="22"/>
        <v>750</v>
      </c>
      <c r="L86">
        <f t="shared" si="23"/>
        <v>391.5</v>
      </c>
      <c r="M86" s="2">
        <f t="shared" si="25"/>
        <v>358.5</v>
      </c>
    </row>
    <row r="87" spans="1:13">
      <c r="A87" t="s">
        <v>63</v>
      </c>
      <c r="B87">
        <v>200</v>
      </c>
      <c r="C87">
        <f>B87</f>
        <v>200</v>
      </c>
      <c r="D87">
        <f t="shared" si="24"/>
        <v>0</v>
      </c>
      <c r="E87">
        <v>4.6900000000000004</v>
      </c>
      <c r="F87">
        <v>9</v>
      </c>
      <c r="G87">
        <f t="shared" si="18"/>
        <v>938.00000000000011</v>
      </c>
      <c r="H87">
        <f t="shared" si="19"/>
        <v>1800</v>
      </c>
      <c r="I87">
        <f t="shared" si="20"/>
        <v>861.99999999999989</v>
      </c>
      <c r="J87" s="1">
        <f t="shared" si="21"/>
        <v>91.897654584221726</v>
      </c>
      <c r="K87">
        <f t="shared" si="22"/>
        <v>1800</v>
      </c>
      <c r="L87">
        <f t="shared" si="23"/>
        <v>938.00000000000011</v>
      </c>
      <c r="M87" s="2">
        <f t="shared" si="25"/>
        <v>861.99999999999989</v>
      </c>
    </row>
    <row r="88" spans="1:13">
      <c r="A88" t="s">
        <v>21</v>
      </c>
      <c r="B88">
        <v>150</v>
      </c>
      <c r="C88">
        <f>B88</f>
        <v>150</v>
      </c>
      <c r="D88">
        <f t="shared" si="24"/>
        <v>0</v>
      </c>
      <c r="E88">
        <v>3.56</v>
      </c>
      <c r="F88">
        <v>7</v>
      </c>
      <c r="G88">
        <f t="shared" si="18"/>
        <v>534</v>
      </c>
      <c r="H88">
        <f t="shared" si="19"/>
        <v>1050</v>
      </c>
      <c r="I88">
        <f t="shared" si="20"/>
        <v>516</v>
      </c>
      <c r="J88" s="1">
        <f t="shared" si="21"/>
        <v>96.629213483146074</v>
      </c>
      <c r="K88">
        <f t="shared" si="22"/>
        <v>1050</v>
      </c>
      <c r="L88">
        <f t="shared" si="23"/>
        <v>534</v>
      </c>
      <c r="M88" s="2">
        <f t="shared" si="25"/>
        <v>516</v>
      </c>
    </row>
    <row r="89" spans="1:13">
      <c r="A89" t="s">
        <v>23</v>
      </c>
      <c r="B89">
        <v>485</v>
      </c>
      <c r="C89">
        <f>B89</f>
        <v>485</v>
      </c>
      <c r="D89">
        <f t="shared" si="24"/>
        <v>0</v>
      </c>
      <c r="E89">
        <v>17.53</v>
      </c>
      <c r="F89">
        <v>35</v>
      </c>
      <c r="G89">
        <f t="shared" si="18"/>
        <v>8502.0500000000011</v>
      </c>
      <c r="H89">
        <f t="shared" si="19"/>
        <v>16975</v>
      </c>
      <c r="I89">
        <f t="shared" si="20"/>
        <v>8472.9499999999989</v>
      </c>
      <c r="J89" s="1">
        <f t="shared" si="21"/>
        <v>99.657729606389026</v>
      </c>
      <c r="K89">
        <f t="shared" si="22"/>
        <v>16975</v>
      </c>
      <c r="L89">
        <f t="shared" si="23"/>
        <v>8502.0500000000011</v>
      </c>
      <c r="M89" s="2">
        <f t="shared" si="25"/>
        <v>8472.9499999999989</v>
      </c>
    </row>
    <row r="90" spans="1:13">
      <c r="A90" s="8" t="s">
        <v>47</v>
      </c>
      <c r="B90" s="8">
        <v>685</v>
      </c>
      <c r="C90" s="8">
        <v>700</v>
      </c>
      <c r="D90" s="8">
        <f t="shared" si="24"/>
        <v>15</v>
      </c>
      <c r="E90">
        <v>7.43</v>
      </c>
      <c r="F90">
        <v>15</v>
      </c>
      <c r="G90">
        <f t="shared" si="18"/>
        <v>5089.55</v>
      </c>
      <c r="H90">
        <f t="shared" si="19"/>
        <v>10275</v>
      </c>
      <c r="I90">
        <f t="shared" si="20"/>
        <v>5185.45</v>
      </c>
      <c r="J90" s="1">
        <f t="shared" si="21"/>
        <v>101.88425302826379</v>
      </c>
      <c r="K90">
        <f t="shared" si="22"/>
        <v>10500</v>
      </c>
      <c r="L90">
        <f t="shared" si="23"/>
        <v>5201</v>
      </c>
      <c r="M90" s="2">
        <f t="shared" si="25"/>
        <v>5299</v>
      </c>
    </row>
    <row r="91" spans="1:13">
      <c r="A91" s="6" t="s">
        <v>19</v>
      </c>
      <c r="B91" s="6">
        <v>100</v>
      </c>
      <c r="C91" s="6">
        <v>200</v>
      </c>
      <c r="D91" s="6">
        <f t="shared" si="24"/>
        <v>100</v>
      </c>
      <c r="E91">
        <v>19.809999999999999</v>
      </c>
      <c r="F91">
        <v>40</v>
      </c>
      <c r="G91">
        <f t="shared" si="18"/>
        <v>1980.9999999999998</v>
      </c>
      <c r="H91">
        <f t="shared" si="19"/>
        <v>4000</v>
      </c>
      <c r="I91">
        <f t="shared" si="20"/>
        <v>2019.0000000000002</v>
      </c>
      <c r="J91" s="1">
        <f t="shared" si="21"/>
        <v>101.91822311963658</v>
      </c>
      <c r="K91">
        <f t="shared" si="22"/>
        <v>8000</v>
      </c>
      <c r="L91">
        <f t="shared" si="23"/>
        <v>3961.9999999999995</v>
      </c>
      <c r="M91" s="2">
        <f t="shared" si="25"/>
        <v>4038.0000000000005</v>
      </c>
    </row>
    <row r="92" spans="1:13">
      <c r="A92" s="6" t="s">
        <v>95</v>
      </c>
      <c r="B92" s="6">
        <v>800</v>
      </c>
      <c r="C92" s="6">
        <v>1000</v>
      </c>
      <c r="D92" s="6">
        <f t="shared" si="24"/>
        <v>200</v>
      </c>
      <c r="E92">
        <v>2.95</v>
      </c>
      <c r="F92">
        <v>6</v>
      </c>
      <c r="G92">
        <f t="shared" si="18"/>
        <v>2360</v>
      </c>
      <c r="H92">
        <f t="shared" si="19"/>
        <v>4800</v>
      </c>
      <c r="I92">
        <f t="shared" si="20"/>
        <v>2440</v>
      </c>
      <c r="J92" s="1">
        <f t="shared" si="21"/>
        <v>103.38983050847457</v>
      </c>
      <c r="K92">
        <f t="shared" si="22"/>
        <v>6000</v>
      </c>
      <c r="L92">
        <f t="shared" si="23"/>
        <v>2950</v>
      </c>
      <c r="M92" s="2">
        <f t="shared" si="25"/>
        <v>3050</v>
      </c>
    </row>
    <row r="93" spans="1:13">
      <c r="A93" s="6" t="s">
        <v>57</v>
      </c>
      <c r="B93" s="6">
        <v>225</v>
      </c>
      <c r="C93" s="6">
        <v>300</v>
      </c>
      <c r="D93" s="6">
        <f t="shared" si="24"/>
        <v>75</v>
      </c>
      <c r="E93">
        <v>2.94</v>
      </c>
      <c r="F93">
        <v>6</v>
      </c>
      <c r="G93">
        <f t="shared" si="18"/>
        <v>661.5</v>
      </c>
      <c r="H93">
        <f t="shared" si="19"/>
        <v>1350</v>
      </c>
      <c r="I93">
        <f t="shared" si="20"/>
        <v>688.5</v>
      </c>
      <c r="J93" s="1">
        <f t="shared" si="21"/>
        <v>104.08163265306122</v>
      </c>
      <c r="K93">
        <f t="shared" si="22"/>
        <v>1800</v>
      </c>
      <c r="L93">
        <f t="shared" si="23"/>
        <v>882</v>
      </c>
      <c r="M93" s="2">
        <f t="shared" si="25"/>
        <v>918</v>
      </c>
    </row>
    <row r="94" spans="1:13">
      <c r="A94" s="6" t="s">
        <v>29</v>
      </c>
      <c r="B94" s="6">
        <v>435</v>
      </c>
      <c r="C94" s="6">
        <v>500</v>
      </c>
      <c r="D94" s="6">
        <f t="shared" si="24"/>
        <v>65</v>
      </c>
      <c r="E94">
        <v>25</v>
      </c>
      <c r="F94">
        <v>50</v>
      </c>
      <c r="G94">
        <f t="shared" si="18"/>
        <v>10875</v>
      </c>
      <c r="H94">
        <f t="shared" si="19"/>
        <v>21750</v>
      </c>
      <c r="I94">
        <f t="shared" si="20"/>
        <v>10875</v>
      </c>
      <c r="J94" s="1">
        <f t="shared" si="21"/>
        <v>100</v>
      </c>
      <c r="K94">
        <f t="shared" si="22"/>
        <v>25000</v>
      </c>
      <c r="L94">
        <f t="shared" si="23"/>
        <v>12500</v>
      </c>
      <c r="M94" s="3">
        <f t="shared" si="25"/>
        <v>12500</v>
      </c>
    </row>
    <row r="95" spans="1:13">
      <c r="A95" t="s">
        <v>13</v>
      </c>
      <c r="B95">
        <v>225</v>
      </c>
      <c r="C95">
        <f>B95</f>
        <v>225</v>
      </c>
      <c r="D95">
        <f t="shared" si="24"/>
        <v>0</v>
      </c>
      <c r="E95">
        <v>11.26</v>
      </c>
      <c r="F95">
        <v>24</v>
      </c>
      <c r="G95">
        <f t="shared" si="18"/>
        <v>2533.5</v>
      </c>
      <c r="H95">
        <f t="shared" si="19"/>
        <v>5400</v>
      </c>
      <c r="I95">
        <f t="shared" si="20"/>
        <v>2866.5</v>
      </c>
      <c r="J95" s="1">
        <f t="shared" si="21"/>
        <v>113.14387211367674</v>
      </c>
      <c r="K95">
        <f t="shared" si="22"/>
        <v>5400</v>
      </c>
      <c r="L95">
        <f t="shared" si="23"/>
        <v>2533.5</v>
      </c>
      <c r="M95" s="2">
        <f t="shared" si="25"/>
        <v>2866.5</v>
      </c>
    </row>
    <row r="96" spans="1:13">
      <c r="A96" s="6" t="s">
        <v>60</v>
      </c>
      <c r="B96" s="6">
        <v>600</v>
      </c>
      <c r="C96" s="6">
        <v>800</v>
      </c>
      <c r="D96" s="6">
        <f t="shared" si="24"/>
        <v>200</v>
      </c>
      <c r="E96">
        <v>7.34</v>
      </c>
      <c r="F96">
        <v>16</v>
      </c>
      <c r="G96">
        <f t="shared" si="18"/>
        <v>4404</v>
      </c>
      <c r="H96">
        <f t="shared" si="19"/>
        <v>9600</v>
      </c>
      <c r="I96">
        <f t="shared" si="20"/>
        <v>5196</v>
      </c>
      <c r="J96" s="1">
        <f t="shared" si="21"/>
        <v>117.98365122615805</v>
      </c>
      <c r="K96">
        <f t="shared" si="22"/>
        <v>12800</v>
      </c>
      <c r="L96">
        <f t="shared" si="23"/>
        <v>5872</v>
      </c>
      <c r="M96" s="2">
        <f t="shared" si="25"/>
        <v>6928</v>
      </c>
    </row>
    <row r="97" spans="1:13">
      <c r="A97" s="6" t="s">
        <v>7</v>
      </c>
      <c r="B97" s="6">
        <v>375</v>
      </c>
      <c r="C97" s="6">
        <v>400</v>
      </c>
      <c r="D97" s="6">
        <f t="shared" si="24"/>
        <v>25</v>
      </c>
      <c r="E97">
        <v>7.48</v>
      </c>
      <c r="F97">
        <v>20</v>
      </c>
      <c r="G97">
        <f t="shared" si="18"/>
        <v>2805</v>
      </c>
      <c r="H97">
        <f t="shared" si="19"/>
        <v>7500</v>
      </c>
      <c r="I97">
        <f t="shared" si="20"/>
        <v>4695</v>
      </c>
      <c r="J97" s="1">
        <f t="shared" si="21"/>
        <v>167.37967914438502</v>
      </c>
      <c r="K97">
        <f t="shared" si="22"/>
        <v>8000</v>
      </c>
      <c r="L97">
        <f t="shared" si="23"/>
        <v>2992</v>
      </c>
      <c r="M97" s="2">
        <f t="shared" si="25"/>
        <v>5008</v>
      </c>
    </row>
    <row r="98" spans="1:13">
      <c r="A98" s="6" t="s">
        <v>27</v>
      </c>
      <c r="B98" s="6">
        <v>860</v>
      </c>
      <c r="C98" s="6">
        <v>1000</v>
      </c>
      <c r="D98" s="6">
        <f t="shared" si="24"/>
        <v>140</v>
      </c>
      <c r="E98">
        <v>10.33</v>
      </c>
      <c r="F98">
        <v>28</v>
      </c>
      <c r="G98">
        <f t="shared" si="18"/>
        <v>8883.7999999999993</v>
      </c>
      <c r="H98">
        <f t="shared" si="19"/>
        <v>24080</v>
      </c>
      <c r="I98">
        <f t="shared" si="20"/>
        <v>15196.2</v>
      </c>
      <c r="J98" s="1">
        <f t="shared" si="21"/>
        <v>171.05517909002904</v>
      </c>
      <c r="K98">
        <f t="shared" si="22"/>
        <v>28000</v>
      </c>
      <c r="L98">
        <f t="shared" si="23"/>
        <v>10330</v>
      </c>
      <c r="M98" s="3">
        <f t="shared" si="25"/>
        <v>17670</v>
      </c>
    </row>
    <row r="99" spans="1:13">
      <c r="A99" t="s">
        <v>12</v>
      </c>
      <c r="B99">
        <v>1050</v>
      </c>
      <c r="C99">
        <f>B99</f>
        <v>1050</v>
      </c>
      <c r="D99">
        <f t="shared" si="24"/>
        <v>0</v>
      </c>
      <c r="E99">
        <v>2.72</v>
      </c>
      <c r="F99">
        <v>10</v>
      </c>
      <c r="G99">
        <f t="shared" si="18"/>
        <v>2856</v>
      </c>
      <c r="H99">
        <f t="shared" si="19"/>
        <v>10500</v>
      </c>
      <c r="I99">
        <f t="shared" ref="I99:I103" si="26">H99-G99</f>
        <v>7644</v>
      </c>
      <c r="J99" s="1">
        <f t="shared" ref="J99:J103" si="27">I99*100/G99</f>
        <v>267.64705882352939</v>
      </c>
      <c r="K99">
        <f t="shared" si="22"/>
        <v>10500</v>
      </c>
      <c r="L99">
        <f t="shared" si="23"/>
        <v>2856</v>
      </c>
      <c r="M99" s="2">
        <f t="shared" si="25"/>
        <v>7644</v>
      </c>
    </row>
    <row r="100" spans="1:13">
      <c r="A100" s="6" t="s">
        <v>39</v>
      </c>
      <c r="B100" s="6">
        <v>200</v>
      </c>
      <c r="C100" s="6">
        <v>300</v>
      </c>
      <c r="D100" s="6">
        <f t="shared" si="24"/>
        <v>100</v>
      </c>
      <c r="E100">
        <v>2.27</v>
      </c>
      <c r="F100">
        <v>10</v>
      </c>
      <c r="G100">
        <f t="shared" si="18"/>
        <v>454</v>
      </c>
      <c r="H100">
        <f t="shared" si="19"/>
        <v>2000</v>
      </c>
      <c r="I100">
        <f t="shared" si="26"/>
        <v>1546</v>
      </c>
      <c r="J100" s="1">
        <f t="shared" si="27"/>
        <v>340.52863436123346</v>
      </c>
      <c r="K100">
        <f t="shared" si="22"/>
        <v>3000</v>
      </c>
      <c r="L100">
        <f t="shared" si="23"/>
        <v>681</v>
      </c>
      <c r="M100" s="2">
        <f t="shared" si="25"/>
        <v>2319</v>
      </c>
    </row>
    <row r="101" spans="1:13">
      <c r="A101" t="s">
        <v>54</v>
      </c>
      <c r="B101">
        <v>1250</v>
      </c>
      <c r="C101">
        <f>B101</f>
        <v>1250</v>
      </c>
      <c r="D101">
        <f t="shared" si="24"/>
        <v>0</v>
      </c>
      <c r="F101">
        <f>E101</f>
        <v>0</v>
      </c>
      <c r="G101">
        <f t="shared" si="18"/>
        <v>0</v>
      </c>
      <c r="H101">
        <f t="shared" si="19"/>
        <v>0</v>
      </c>
      <c r="I101">
        <f t="shared" si="26"/>
        <v>0</v>
      </c>
      <c r="J101" s="1" t="e">
        <f t="shared" si="27"/>
        <v>#DIV/0!</v>
      </c>
      <c r="K101">
        <f t="shared" si="22"/>
        <v>0</v>
      </c>
      <c r="L101">
        <f t="shared" si="23"/>
        <v>0</v>
      </c>
      <c r="M101" s="2">
        <f t="shared" si="25"/>
        <v>0</v>
      </c>
    </row>
    <row r="102" spans="1:13">
      <c r="A102" t="s">
        <v>96</v>
      </c>
      <c r="B102">
        <v>307.5</v>
      </c>
      <c r="C102">
        <f>B102</f>
        <v>307.5</v>
      </c>
      <c r="D102">
        <f t="shared" si="24"/>
        <v>0</v>
      </c>
      <c r="F102">
        <f>E102</f>
        <v>0</v>
      </c>
      <c r="G102">
        <f t="shared" si="18"/>
        <v>0</v>
      </c>
      <c r="H102">
        <f t="shared" si="19"/>
        <v>0</v>
      </c>
      <c r="I102">
        <f t="shared" si="26"/>
        <v>0</v>
      </c>
      <c r="J102" s="1" t="e">
        <f t="shared" si="27"/>
        <v>#DIV/0!</v>
      </c>
      <c r="K102">
        <f t="shared" si="22"/>
        <v>0</v>
      </c>
      <c r="L102">
        <f t="shared" si="23"/>
        <v>0</v>
      </c>
      <c r="M102" s="2">
        <f t="shared" si="25"/>
        <v>0</v>
      </c>
    </row>
    <row r="103" spans="1:13">
      <c r="G103">
        <f>SUM(G3:G102)</f>
        <v>1155926.9645320005</v>
      </c>
      <c r="H103">
        <f>SUM(H3:H102)</f>
        <v>1424473.2846200003</v>
      </c>
      <c r="I103">
        <f t="shared" si="26"/>
        <v>268546.3200879998</v>
      </c>
      <c r="J103" s="1">
        <f t="shared" si="27"/>
        <v>23.232118319579648</v>
      </c>
      <c r="K103">
        <f>SUM(K3:K102)</f>
        <v>1501693.2846200003</v>
      </c>
      <c r="L103">
        <f>SUM(L3:L102)</f>
        <v>1198527.6145320004</v>
      </c>
    </row>
  </sheetData>
  <sortState ref="A2:L102">
    <sortCondition ref="J2:J102"/>
  </sortState>
  <pageMargins left="0.7" right="0.7" top="0.75" bottom="0.75" header="0.3" footer="0.3"/>
  <pageSetup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E18"/>
  <sheetViews>
    <sheetView workbookViewId="0">
      <selection activeCell="E16" sqref="E16"/>
    </sheetView>
  </sheetViews>
  <sheetFormatPr defaultRowHeight="15"/>
  <cols>
    <col min="2" max="3" width="12.7109375" bestFit="1" customWidth="1"/>
    <col min="4" max="4" width="13.85546875" bestFit="1" customWidth="1"/>
    <col min="5" max="5" width="13.42578125" customWidth="1"/>
  </cols>
  <sheetData>
    <row r="1" spans="1:5">
      <c r="A1" t="s">
        <v>111</v>
      </c>
      <c r="B1" t="s">
        <v>112</v>
      </c>
      <c r="C1" t="s">
        <v>113</v>
      </c>
      <c r="D1" t="s">
        <v>114</v>
      </c>
      <c r="E1" t="s">
        <v>115</v>
      </c>
    </row>
    <row r="2" spans="1:5">
      <c r="A2">
        <v>1996</v>
      </c>
      <c r="B2" s="7">
        <v>544451</v>
      </c>
      <c r="C2" s="7">
        <v>631689</v>
      </c>
      <c r="D2" s="7">
        <f>B2-C2</f>
        <v>-87238</v>
      </c>
      <c r="E2" s="7">
        <v>40265</v>
      </c>
    </row>
    <row r="3" spans="1:5">
      <c r="A3">
        <v>1997</v>
      </c>
      <c r="B3" s="7">
        <v>1081877</v>
      </c>
      <c r="C3" s="7">
        <v>969660</v>
      </c>
      <c r="D3" s="7">
        <f t="shared" ref="D3:D15" si="0">B3-C3</f>
        <v>112217</v>
      </c>
      <c r="E3" s="7">
        <v>49076</v>
      </c>
    </row>
    <row r="4" spans="1:5">
      <c r="A4">
        <v>1998</v>
      </c>
      <c r="B4" s="7">
        <v>785223</v>
      </c>
      <c r="C4" s="7">
        <v>968420</v>
      </c>
      <c r="D4" s="7">
        <f t="shared" si="0"/>
        <v>-183197</v>
      </c>
      <c r="E4" s="7">
        <v>23000</v>
      </c>
    </row>
    <row r="5" spans="1:5">
      <c r="A5">
        <v>1999</v>
      </c>
      <c r="B5" s="7">
        <v>734343</v>
      </c>
      <c r="C5" s="7">
        <v>692360</v>
      </c>
      <c r="D5" s="7">
        <f t="shared" si="0"/>
        <v>41983</v>
      </c>
      <c r="E5" s="7">
        <v>50984</v>
      </c>
    </row>
    <row r="6" spans="1:5">
      <c r="A6">
        <v>2000</v>
      </c>
      <c r="B6" s="7">
        <v>1066627</v>
      </c>
      <c r="C6" s="7">
        <v>898088</v>
      </c>
      <c r="D6" s="7">
        <f t="shared" si="0"/>
        <v>168539</v>
      </c>
      <c r="E6" s="7">
        <v>26871</v>
      </c>
    </row>
    <row r="7" spans="1:5">
      <c r="A7">
        <v>2001</v>
      </c>
      <c r="B7" s="7">
        <v>314138</v>
      </c>
      <c r="C7" s="7">
        <v>337660</v>
      </c>
      <c r="D7" s="7">
        <f t="shared" si="0"/>
        <v>-23522</v>
      </c>
      <c r="E7" s="7">
        <v>2116</v>
      </c>
    </row>
    <row r="8" spans="1:5">
      <c r="A8">
        <v>2002</v>
      </c>
      <c r="B8" s="7">
        <v>359852</v>
      </c>
      <c r="C8" s="7">
        <v>203299</v>
      </c>
      <c r="D8" s="7">
        <f t="shared" si="0"/>
        <v>156553</v>
      </c>
      <c r="E8" s="7">
        <v>-13438</v>
      </c>
    </row>
    <row r="9" spans="1:5">
      <c r="A9">
        <v>2003</v>
      </c>
      <c r="B9" s="7">
        <v>77336</v>
      </c>
      <c r="C9" s="7">
        <v>138098</v>
      </c>
      <c r="D9" s="7">
        <f t="shared" si="0"/>
        <v>-60762</v>
      </c>
      <c r="E9" s="7">
        <v>-2888</v>
      </c>
    </row>
    <row r="10" spans="1:5">
      <c r="A10">
        <v>2004</v>
      </c>
      <c r="B10" s="7">
        <v>247499</v>
      </c>
      <c r="C10" s="7">
        <v>116668</v>
      </c>
      <c r="D10" s="7">
        <f t="shared" si="0"/>
        <v>130831</v>
      </c>
      <c r="E10" s="7">
        <v>-1458</v>
      </c>
    </row>
    <row r="11" spans="1:5">
      <c r="A11">
        <v>2005</v>
      </c>
      <c r="B11" s="7">
        <v>83486</v>
      </c>
      <c r="C11" s="7">
        <v>94533</v>
      </c>
      <c r="D11" s="7">
        <f t="shared" si="0"/>
        <v>-11047</v>
      </c>
      <c r="E11" s="7">
        <v>9188</v>
      </c>
    </row>
    <row r="12" spans="1:5">
      <c r="A12">
        <v>2006</v>
      </c>
      <c r="B12" s="7">
        <v>132126</v>
      </c>
      <c r="C12" s="7">
        <v>73425</v>
      </c>
      <c r="D12" s="7">
        <f t="shared" si="0"/>
        <v>58701</v>
      </c>
      <c r="E12" s="7">
        <v>-6729</v>
      </c>
    </row>
    <row r="13" spans="1:5">
      <c r="A13">
        <v>2007</v>
      </c>
      <c r="B13" s="7">
        <v>163269</v>
      </c>
      <c r="C13" s="7">
        <v>134839</v>
      </c>
      <c r="D13" s="7">
        <f t="shared" si="0"/>
        <v>28430</v>
      </c>
      <c r="E13" s="7">
        <v>-549</v>
      </c>
    </row>
    <row r="14" spans="1:5">
      <c r="A14">
        <v>2008</v>
      </c>
      <c r="B14" s="7">
        <v>459327</v>
      </c>
      <c r="C14" s="7">
        <v>194838</v>
      </c>
      <c r="D14" s="7">
        <f t="shared" si="0"/>
        <v>264489</v>
      </c>
      <c r="E14" s="7">
        <v>-9203</v>
      </c>
    </row>
    <row r="15" spans="1:5">
      <c r="A15">
        <v>2009</v>
      </c>
      <c r="B15" s="7">
        <v>85986</v>
      </c>
      <c r="C15" s="7">
        <v>43803</v>
      </c>
      <c r="D15" s="7">
        <f t="shared" si="0"/>
        <v>42183</v>
      </c>
    </row>
    <row r="16" spans="1:5">
      <c r="B16" s="7"/>
      <c r="C16" s="7"/>
      <c r="D16" s="7"/>
    </row>
    <row r="17" spans="2:5">
      <c r="B17" s="7"/>
      <c r="C17" s="7"/>
      <c r="D17" s="7"/>
    </row>
    <row r="18" spans="2:5">
      <c r="B18" s="7">
        <f>SUM(B2:B17)</f>
        <v>6135540</v>
      </c>
      <c r="C18" s="7">
        <f>SUM(C2:C17)</f>
        <v>5497380</v>
      </c>
      <c r="D18" s="7">
        <f t="shared" ref="D18" si="1">B18-C18</f>
        <v>638160</v>
      </c>
      <c r="E18" s="7">
        <f>SUM(E2:E17)</f>
        <v>167235</v>
      </c>
    </row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K101"/>
  <sheetViews>
    <sheetView tabSelected="1" workbookViewId="0">
      <selection activeCell="E20" sqref="E20"/>
    </sheetView>
  </sheetViews>
  <sheetFormatPr defaultRowHeight="15"/>
  <sheetData>
    <row r="2" spans="1:11">
      <c r="A2" s="9" t="s">
        <v>39</v>
      </c>
      <c r="B2" s="9">
        <v>200</v>
      </c>
      <c r="C2" s="9">
        <v>25.46</v>
      </c>
      <c r="D2" s="9">
        <v>5131.8</v>
      </c>
      <c r="E2" s="9"/>
      <c r="F2" s="9"/>
      <c r="G2" s="9"/>
      <c r="H2" s="9"/>
      <c r="I2" s="9"/>
      <c r="J2" s="9"/>
      <c r="K2" s="9"/>
    </row>
    <row r="3" spans="1:11">
      <c r="A3" s="9" t="s">
        <v>54</v>
      </c>
      <c r="B3" s="9">
        <v>1250</v>
      </c>
      <c r="C3" s="9">
        <v>5.9892000000000003</v>
      </c>
      <c r="D3" s="9">
        <v>4608.2250000000004</v>
      </c>
      <c r="E3" s="9"/>
      <c r="F3" s="9"/>
      <c r="G3" s="9"/>
      <c r="H3" s="9"/>
      <c r="I3" s="9"/>
      <c r="J3" s="9"/>
      <c r="K3" s="9"/>
    </row>
    <row r="4" spans="1:11">
      <c r="A4" s="9" t="s">
        <v>70</v>
      </c>
      <c r="B4" s="9">
        <v>10</v>
      </c>
      <c r="C4" s="9">
        <v>26.4</v>
      </c>
      <c r="D4" s="9">
        <v>269</v>
      </c>
      <c r="E4" s="9"/>
      <c r="F4" s="9"/>
      <c r="G4" s="9"/>
      <c r="H4" s="9"/>
      <c r="I4" s="9"/>
      <c r="J4" s="9"/>
      <c r="K4" s="9"/>
    </row>
    <row r="5" spans="1:11">
      <c r="A5" s="9" t="s">
        <v>96</v>
      </c>
      <c r="B5" s="9">
        <v>307.5</v>
      </c>
      <c r="C5" s="9">
        <v>26.444199999999999</v>
      </c>
      <c r="D5" s="9">
        <v>4988.6625000000004</v>
      </c>
      <c r="E5" s="9"/>
      <c r="F5" s="9"/>
      <c r="G5" s="9"/>
      <c r="H5" s="9"/>
      <c r="I5" s="9"/>
      <c r="J5" s="9"/>
      <c r="K5" s="9"/>
    </row>
    <row r="6" spans="1:11">
      <c r="A6" s="9" t="s">
        <v>46</v>
      </c>
      <c r="B6" s="9">
        <v>1075</v>
      </c>
      <c r="C6" s="9">
        <v>27.829499999999999</v>
      </c>
      <c r="D6" s="9">
        <v>26760.387500000001</v>
      </c>
      <c r="E6" s="9">
        <v>21242</v>
      </c>
      <c r="F6" s="9">
        <v>-5518.3874999999998</v>
      </c>
      <c r="G6" s="9">
        <v>21242</v>
      </c>
      <c r="H6" s="9">
        <v>19.760000000000002</v>
      </c>
      <c r="I6" s="9">
        <v>-0.16999999999999996</v>
      </c>
      <c r="J6" s="9">
        <v>-182.75</v>
      </c>
      <c r="K6" s="9">
        <v>-20.621478295110638</v>
      </c>
    </row>
    <row r="7" spans="1:11">
      <c r="A7" s="9" t="s">
        <v>3</v>
      </c>
      <c r="B7" s="9">
        <v>460</v>
      </c>
      <c r="C7" s="9">
        <v>15.4063</v>
      </c>
      <c r="D7" s="9">
        <v>7189.5249999999996</v>
      </c>
      <c r="E7" s="9">
        <v>6274.4</v>
      </c>
      <c r="F7" s="9">
        <v>-915.125</v>
      </c>
      <c r="G7" s="9">
        <v>6274.4</v>
      </c>
      <c r="H7" s="9">
        <v>13.64</v>
      </c>
      <c r="I7" s="9">
        <v>-0.26</v>
      </c>
      <c r="J7" s="9">
        <v>-119.6</v>
      </c>
      <c r="K7" s="9">
        <v>-12.728587771792991</v>
      </c>
    </row>
    <row r="8" spans="1:11">
      <c r="A8" s="9" t="s">
        <v>53</v>
      </c>
      <c r="B8" s="9">
        <v>150</v>
      </c>
      <c r="C8" s="9">
        <v>31.71</v>
      </c>
      <c r="D8" s="9">
        <v>4766.45</v>
      </c>
      <c r="E8" s="9">
        <v>3928.5</v>
      </c>
      <c r="F8" s="9">
        <v>-837.95</v>
      </c>
      <c r="G8" s="9">
        <v>3928.5</v>
      </c>
      <c r="H8" s="9">
        <v>26.19</v>
      </c>
      <c r="I8" s="9">
        <v>-0.66</v>
      </c>
      <c r="J8" s="9">
        <v>-99</v>
      </c>
      <c r="K8" s="9">
        <v>-17.58016972799463</v>
      </c>
    </row>
    <row r="9" spans="1:11">
      <c r="A9" s="9" t="s">
        <v>37</v>
      </c>
      <c r="B9" s="9">
        <v>410</v>
      </c>
      <c r="C9" s="9">
        <v>24.433599999999998</v>
      </c>
      <c r="D9" s="9">
        <v>10033.549999999999</v>
      </c>
      <c r="E9" s="9">
        <v>6068</v>
      </c>
      <c r="F9" s="9">
        <v>-3965.55</v>
      </c>
      <c r="G9" s="9">
        <v>6068</v>
      </c>
      <c r="H9" s="9">
        <v>14.8</v>
      </c>
      <c r="I9" s="9">
        <v>-7.0000000000000007E-2</v>
      </c>
      <c r="J9" s="9">
        <v>-28.700000000000003</v>
      </c>
      <c r="K9" s="9">
        <v>-39.522900668257996</v>
      </c>
    </row>
    <row r="10" spans="1:11">
      <c r="A10" s="9" t="s">
        <v>90</v>
      </c>
      <c r="B10" s="9">
        <v>200</v>
      </c>
      <c r="C10" s="9">
        <v>31.265000000000001</v>
      </c>
      <c r="D10" s="9">
        <v>6272.9</v>
      </c>
      <c r="E10" s="9">
        <v>5000</v>
      </c>
      <c r="F10" s="9">
        <v>-1272.9000000000001</v>
      </c>
      <c r="G10" s="9">
        <v>5000</v>
      </c>
      <c r="H10" s="9">
        <v>25</v>
      </c>
      <c r="I10" s="9">
        <v>-0.14000000000000001</v>
      </c>
      <c r="J10" s="9">
        <v>-28.000000000000004</v>
      </c>
      <c r="K10" s="9">
        <v>-20.292049929059925</v>
      </c>
    </row>
    <row r="11" spans="1:11">
      <c r="A11" s="9" t="s">
        <v>52</v>
      </c>
      <c r="B11" s="9">
        <v>100</v>
      </c>
      <c r="C11" s="9">
        <v>61.945</v>
      </c>
      <c r="D11" s="9">
        <v>6204.45</v>
      </c>
      <c r="E11" s="9">
        <v>6066</v>
      </c>
      <c r="F11" s="9">
        <v>-138.44999999999999</v>
      </c>
      <c r="G11" s="9">
        <v>6066</v>
      </c>
      <c r="H11" s="9">
        <v>60.66</v>
      </c>
      <c r="I11" s="9">
        <v>-0.26</v>
      </c>
      <c r="J11" s="9">
        <v>-26</v>
      </c>
      <c r="K11" s="9">
        <v>-2.231462901627058</v>
      </c>
    </row>
    <row r="12" spans="1:11">
      <c r="A12" s="9" t="s">
        <v>98</v>
      </c>
      <c r="B12" s="9">
        <v>425</v>
      </c>
      <c r="C12" s="9">
        <v>9.5198</v>
      </c>
      <c r="D12" s="9">
        <v>4125.5600000000004</v>
      </c>
      <c r="E12" s="9">
        <v>6987</v>
      </c>
      <c r="F12" s="9">
        <v>2861.44</v>
      </c>
      <c r="G12" s="9">
        <v>6987</v>
      </c>
      <c r="H12" s="9">
        <v>16.440000000000001</v>
      </c>
      <c r="I12" s="9">
        <v>-0.05</v>
      </c>
      <c r="J12" s="9">
        <v>-21.25</v>
      </c>
      <c r="K12" s="9">
        <v>69.358826438107783</v>
      </c>
    </row>
    <row r="13" spans="1:11">
      <c r="A13" s="9" t="s">
        <v>69</v>
      </c>
      <c r="B13" s="9">
        <v>75</v>
      </c>
      <c r="C13" s="9">
        <v>19.8</v>
      </c>
      <c r="D13" s="9">
        <v>1494.95</v>
      </c>
      <c r="E13" s="9">
        <v>1986</v>
      </c>
      <c r="F13" s="9">
        <v>491.05</v>
      </c>
      <c r="G13" s="9">
        <v>1986</v>
      </c>
      <c r="H13" s="9">
        <v>26.48</v>
      </c>
      <c r="I13" s="9">
        <v>-0.22</v>
      </c>
      <c r="J13" s="9">
        <v>-16.5</v>
      </c>
      <c r="K13" s="9">
        <v>32.847252416468777</v>
      </c>
    </row>
    <row r="14" spans="1:11">
      <c r="A14" s="9" t="s">
        <v>116</v>
      </c>
      <c r="B14" s="9">
        <v>100</v>
      </c>
      <c r="C14" s="9">
        <v>5.4066000000000001</v>
      </c>
      <c r="D14" s="9">
        <v>545.66</v>
      </c>
      <c r="E14" s="9">
        <v>662</v>
      </c>
      <c r="F14" s="9">
        <v>116.34</v>
      </c>
      <c r="G14" s="9">
        <v>662</v>
      </c>
      <c r="H14" s="9">
        <v>6.62</v>
      </c>
      <c r="I14" s="9">
        <v>-0.15</v>
      </c>
      <c r="J14" s="9">
        <v>-15</v>
      </c>
      <c r="K14" s="9">
        <v>21.320969101638383</v>
      </c>
    </row>
    <row r="15" spans="1:11">
      <c r="A15" s="9" t="s">
        <v>93</v>
      </c>
      <c r="B15" s="9">
        <v>200</v>
      </c>
      <c r="C15" s="9">
        <v>26.136700000000001</v>
      </c>
      <c r="D15" s="9">
        <v>5450.9</v>
      </c>
      <c r="E15" s="9">
        <v>4344</v>
      </c>
      <c r="F15" s="9">
        <v>-1106.9000000000001</v>
      </c>
      <c r="G15" s="9">
        <v>4344</v>
      </c>
      <c r="H15" s="9">
        <v>21.72</v>
      </c>
      <c r="I15" s="9">
        <v>-0.03</v>
      </c>
      <c r="J15" s="9">
        <v>-6</v>
      </c>
      <c r="K15" s="9">
        <v>-20.30673833678842</v>
      </c>
    </row>
    <row r="16" spans="1:11">
      <c r="A16" s="9" t="s">
        <v>9</v>
      </c>
      <c r="B16" s="9">
        <v>250</v>
      </c>
      <c r="C16" s="9">
        <v>22.501999999999999</v>
      </c>
      <c r="D16" s="9">
        <v>5543.3</v>
      </c>
      <c r="E16" s="9">
        <v>5565</v>
      </c>
      <c r="F16" s="9">
        <v>21.7</v>
      </c>
      <c r="G16" s="9">
        <v>5565</v>
      </c>
      <c r="H16" s="9">
        <v>22.26</v>
      </c>
      <c r="I16" s="9">
        <v>-0.02</v>
      </c>
      <c r="J16" s="9">
        <v>-5</v>
      </c>
      <c r="K16" s="9">
        <v>0.39146356863240306</v>
      </c>
    </row>
    <row r="17" spans="1:11">
      <c r="A17" s="9" t="s">
        <v>5</v>
      </c>
      <c r="B17" s="9">
        <v>849.28699999999992</v>
      </c>
      <c r="C17" s="9">
        <v>14.4908</v>
      </c>
      <c r="D17" s="9">
        <v>12110.863799999999</v>
      </c>
      <c r="E17" s="9">
        <v>16306.3104</v>
      </c>
      <c r="F17" s="9">
        <v>4195.4466000000002</v>
      </c>
      <c r="G17" s="9">
        <v>16306.3104</v>
      </c>
      <c r="H17" s="9">
        <v>19.2</v>
      </c>
      <c r="I17" s="9">
        <v>0</v>
      </c>
      <c r="J17" s="9">
        <v>0</v>
      </c>
      <c r="K17" s="9">
        <v>34.642009598027187</v>
      </c>
    </row>
    <row r="18" spans="1:11">
      <c r="A18" s="9" t="s">
        <v>6</v>
      </c>
      <c r="B18" s="9">
        <v>800.02200000000028</v>
      </c>
      <c r="C18" s="9">
        <v>15.287800000000001</v>
      </c>
      <c r="D18" s="9">
        <v>11717.4239</v>
      </c>
      <c r="E18" s="9">
        <v>16400.451000000001</v>
      </c>
      <c r="F18" s="9">
        <v>4683.0271000000002</v>
      </c>
      <c r="G18" s="9">
        <v>16400.451000000001</v>
      </c>
      <c r="H18" s="9">
        <v>20.5</v>
      </c>
      <c r="I18" s="9">
        <v>0</v>
      </c>
      <c r="J18" s="9">
        <v>0</v>
      </c>
      <c r="K18" s="9">
        <v>39.966353867252344</v>
      </c>
    </row>
    <row r="19" spans="1:11">
      <c r="A19" s="9" t="s">
        <v>8</v>
      </c>
      <c r="B19" s="9">
        <v>558</v>
      </c>
      <c r="C19" s="9">
        <v>21.48</v>
      </c>
      <c r="D19" s="9">
        <v>11985.84</v>
      </c>
      <c r="E19" s="9">
        <v>14508</v>
      </c>
      <c r="F19" s="9">
        <v>2522.16</v>
      </c>
      <c r="G19" s="9">
        <v>14508</v>
      </c>
      <c r="H19" s="9">
        <v>26</v>
      </c>
      <c r="I19" s="9">
        <v>0</v>
      </c>
      <c r="J19" s="9">
        <v>0</v>
      </c>
      <c r="K19" s="9">
        <v>21.042830540037244</v>
      </c>
    </row>
    <row r="20" spans="1:11">
      <c r="A20" s="9" t="s">
        <v>14</v>
      </c>
      <c r="B20" s="9">
        <v>10000</v>
      </c>
      <c r="C20" s="9">
        <v>1</v>
      </c>
      <c r="D20" s="9">
        <v>10000</v>
      </c>
      <c r="E20" s="9">
        <v>10000</v>
      </c>
      <c r="F20" s="9">
        <v>0</v>
      </c>
      <c r="G20" s="9">
        <v>10000</v>
      </c>
      <c r="H20" s="9">
        <v>1</v>
      </c>
      <c r="I20" s="9">
        <v>0</v>
      </c>
      <c r="J20" s="9">
        <v>0</v>
      </c>
      <c r="K20" s="9">
        <v>0</v>
      </c>
    </row>
    <row r="21" spans="1:11">
      <c r="A21" s="9" t="s">
        <v>16</v>
      </c>
      <c r="B21" s="9">
        <v>351979.85342</v>
      </c>
      <c r="C21" s="9">
        <v>1</v>
      </c>
      <c r="D21" s="9">
        <v>351980.85340000002</v>
      </c>
      <c r="E21" s="9">
        <v>351979.85340000002</v>
      </c>
      <c r="F21" s="9">
        <v>-1</v>
      </c>
      <c r="G21" s="9">
        <v>351979.85340000002</v>
      </c>
      <c r="H21" s="9">
        <v>1</v>
      </c>
      <c r="I21" s="9">
        <v>0</v>
      </c>
      <c r="J21" s="9">
        <v>0</v>
      </c>
      <c r="K21" s="9">
        <v>-2.8410636270137523E-4</v>
      </c>
    </row>
    <row r="22" spans="1:11">
      <c r="A22" s="9" t="s">
        <v>18</v>
      </c>
      <c r="B22" s="9">
        <v>6400</v>
      </c>
      <c r="C22" s="9">
        <v>0.96</v>
      </c>
      <c r="D22" s="9">
        <v>6144</v>
      </c>
      <c r="E22" s="9">
        <v>6144</v>
      </c>
      <c r="F22" s="9">
        <v>0</v>
      </c>
      <c r="G22" s="9">
        <v>6144</v>
      </c>
      <c r="H22" s="9">
        <v>0.96</v>
      </c>
      <c r="I22" s="9">
        <v>0</v>
      </c>
      <c r="J22" s="9">
        <v>0</v>
      </c>
      <c r="K22" s="9">
        <v>0</v>
      </c>
    </row>
    <row r="23" spans="1:11">
      <c r="A23" s="9" t="s">
        <v>34</v>
      </c>
      <c r="B23" s="9">
        <v>467</v>
      </c>
      <c r="C23" s="9">
        <v>27.075600000000001</v>
      </c>
      <c r="D23" s="9">
        <v>12644.305200000001</v>
      </c>
      <c r="E23" s="9">
        <v>11203.33</v>
      </c>
      <c r="F23" s="9">
        <v>-1440.9752000000001</v>
      </c>
      <c r="G23" s="9">
        <v>11203.33</v>
      </c>
      <c r="H23" s="9">
        <v>23.99</v>
      </c>
      <c r="I23" s="9">
        <v>0</v>
      </c>
      <c r="J23" s="9">
        <v>0</v>
      </c>
      <c r="K23" s="9">
        <v>-11.396238679844583</v>
      </c>
    </row>
    <row r="24" spans="1:11">
      <c r="A24" s="9" t="s">
        <v>36</v>
      </c>
      <c r="B24" s="9">
        <v>342.16800000000001</v>
      </c>
      <c r="C24" s="9">
        <v>12.664999999999999</v>
      </c>
      <c r="D24" s="9">
        <v>4977.1656000000003</v>
      </c>
      <c r="E24" s="9">
        <v>18477.072</v>
      </c>
      <c r="F24" s="9">
        <v>13499.906300000001</v>
      </c>
      <c r="G24" s="9">
        <v>18477.072</v>
      </c>
      <c r="H24" s="9">
        <v>54</v>
      </c>
      <c r="I24" s="9">
        <v>0</v>
      </c>
      <c r="J24" s="9">
        <v>0</v>
      </c>
      <c r="K24" s="9">
        <v>271.23683206361466</v>
      </c>
    </row>
    <row r="25" spans="1:11">
      <c r="A25" s="9" t="s">
        <v>48</v>
      </c>
      <c r="B25" s="9">
        <v>14000</v>
      </c>
      <c r="C25" s="9">
        <v>1</v>
      </c>
      <c r="D25" s="9">
        <v>14000</v>
      </c>
      <c r="E25" s="9">
        <v>14000</v>
      </c>
      <c r="F25" s="9">
        <v>0</v>
      </c>
      <c r="G25" s="9">
        <v>14000</v>
      </c>
      <c r="H25" s="9">
        <v>1</v>
      </c>
      <c r="I25" s="9">
        <v>0</v>
      </c>
      <c r="J25" s="9">
        <v>0</v>
      </c>
      <c r="K25" s="9">
        <v>0</v>
      </c>
    </row>
    <row r="26" spans="1:11">
      <c r="A26" s="9" t="s">
        <v>49</v>
      </c>
      <c r="B26" s="9">
        <v>13000</v>
      </c>
      <c r="C26" s="9">
        <v>1</v>
      </c>
      <c r="D26" s="9">
        <v>13000</v>
      </c>
      <c r="E26" s="9">
        <v>13000</v>
      </c>
      <c r="F26" s="9">
        <v>0</v>
      </c>
      <c r="G26" s="9">
        <v>13000</v>
      </c>
      <c r="H26" s="9">
        <v>1</v>
      </c>
      <c r="I26" s="9">
        <v>0</v>
      </c>
      <c r="J26" s="9">
        <v>0</v>
      </c>
      <c r="K26" s="9">
        <v>0</v>
      </c>
    </row>
    <row r="27" spans="1:11">
      <c r="A27" s="9" t="s">
        <v>50</v>
      </c>
      <c r="B27" s="9">
        <v>43</v>
      </c>
      <c r="C27" s="9">
        <v>29.9</v>
      </c>
      <c r="D27" s="9">
        <v>1255.6500000000001</v>
      </c>
      <c r="E27" s="9">
        <v>394.31</v>
      </c>
      <c r="F27" s="9">
        <v>-861.34</v>
      </c>
      <c r="G27" s="9">
        <v>394.31</v>
      </c>
      <c r="H27" s="9">
        <v>9.17</v>
      </c>
      <c r="I27" s="9">
        <v>0</v>
      </c>
      <c r="J27" s="9">
        <v>0</v>
      </c>
      <c r="K27" s="9">
        <v>-68.597140923027908</v>
      </c>
    </row>
    <row r="28" spans="1:11">
      <c r="A28" s="9" t="s">
        <v>55</v>
      </c>
      <c r="B28" s="9">
        <v>17000</v>
      </c>
      <c r="C28" s="9">
        <v>1</v>
      </c>
      <c r="D28" s="9">
        <v>17000</v>
      </c>
      <c r="E28" s="9">
        <v>17000</v>
      </c>
      <c r="F28" s="9">
        <v>0</v>
      </c>
      <c r="G28" s="9">
        <v>17000</v>
      </c>
      <c r="H28" s="9">
        <v>1</v>
      </c>
      <c r="I28" s="9">
        <v>0</v>
      </c>
      <c r="J28" s="9">
        <v>0</v>
      </c>
      <c r="K28" s="9">
        <v>0</v>
      </c>
    </row>
    <row r="29" spans="1:11">
      <c r="A29" s="9" t="s">
        <v>77</v>
      </c>
      <c r="B29" s="9">
        <v>9100</v>
      </c>
      <c r="C29" s="9">
        <v>0.96</v>
      </c>
      <c r="D29" s="9">
        <v>8736</v>
      </c>
      <c r="E29" s="9">
        <v>8736</v>
      </c>
      <c r="F29" s="9">
        <v>0</v>
      </c>
      <c r="G29" s="9">
        <v>8736</v>
      </c>
      <c r="H29" s="9">
        <v>0.96</v>
      </c>
      <c r="I29" s="9">
        <v>0</v>
      </c>
      <c r="J29" s="9">
        <v>0</v>
      </c>
      <c r="K29" s="9">
        <v>0</v>
      </c>
    </row>
    <row r="30" spans="1:11">
      <c r="A30" s="9" t="s">
        <v>78</v>
      </c>
      <c r="B30" s="9">
        <v>46300</v>
      </c>
      <c r="C30" s="9">
        <v>0.96</v>
      </c>
      <c r="D30" s="9">
        <v>44448</v>
      </c>
      <c r="E30" s="9">
        <v>44448</v>
      </c>
      <c r="F30" s="9">
        <v>0</v>
      </c>
      <c r="G30" s="9">
        <v>44448</v>
      </c>
      <c r="H30" s="9">
        <v>0.96</v>
      </c>
      <c r="I30" s="9">
        <v>0</v>
      </c>
      <c r="J30" s="9">
        <v>0</v>
      </c>
      <c r="K30" s="9">
        <v>0</v>
      </c>
    </row>
    <row r="31" spans="1:11">
      <c r="A31" s="9" t="s">
        <v>79</v>
      </c>
      <c r="B31" s="9">
        <v>97000</v>
      </c>
      <c r="C31" s="9">
        <v>1</v>
      </c>
      <c r="D31" s="9">
        <v>97000</v>
      </c>
      <c r="E31" s="9">
        <v>97000</v>
      </c>
      <c r="F31" s="9">
        <v>0</v>
      </c>
      <c r="G31" s="9">
        <v>97000</v>
      </c>
      <c r="H31" s="9">
        <v>1</v>
      </c>
      <c r="I31" s="9">
        <v>0</v>
      </c>
      <c r="J31" s="9">
        <v>0</v>
      </c>
      <c r="K31" s="9">
        <v>0</v>
      </c>
    </row>
    <row r="32" spans="1:11">
      <c r="A32" s="9" t="s">
        <v>82</v>
      </c>
      <c r="B32" s="9">
        <v>170000</v>
      </c>
      <c r="C32" s="9">
        <v>1</v>
      </c>
      <c r="D32" s="9">
        <v>170000</v>
      </c>
      <c r="E32" s="9">
        <v>170000</v>
      </c>
      <c r="F32" s="9">
        <v>0</v>
      </c>
      <c r="G32" s="9">
        <v>170000</v>
      </c>
      <c r="H32" s="9">
        <v>1</v>
      </c>
      <c r="I32" s="9">
        <v>0</v>
      </c>
      <c r="J32" s="9">
        <v>0</v>
      </c>
      <c r="K32" s="9">
        <v>0</v>
      </c>
    </row>
    <row r="33" spans="1:11">
      <c r="A33" s="9" t="s">
        <v>83</v>
      </c>
      <c r="B33" s="9">
        <v>255</v>
      </c>
      <c r="C33" s="9">
        <v>22.048999999999999</v>
      </c>
      <c r="D33" s="9">
        <v>5622.4949999999999</v>
      </c>
      <c r="E33" s="9">
        <v>11220</v>
      </c>
      <c r="F33" s="9">
        <v>5597.5050000000001</v>
      </c>
      <c r="G33" s="9">
        <v>11220</v>
      </c>
      <c r="H33" s="9">
        <v>44</v>
      </c>
      <c r="I33" s="9">
        <v>0</v>
      </c>
      <c r="J33" s="9">
        <v>0</v>
      </c>
      <c r="K33" s="9">
        <v>99.555535398430763</v>
      </c>
    </row>
    <row r="34" spans="1:11">
      <c r="A34" s="9" t="s">
        <v>62</v>
      </c>
      <c r="B34" s="9">
        <v>80</v>
      </c>
      <c r="C34" s="9">
        <v>19.795000000000002</v>
      </c>
      <c r="D34" s="9">
        <v>1283.5999999999999</v>
      </c>
      <c r="E34" s="9">
        <v>628</v>
      </c>
      <c r="F34" s="9">
        <v>-655.6</v>
      </c>
      <c r="G34" s="9">
        <v>628</v>
      </c>
      <c r="H34" s="9">
        <v>7.85</v>
      </c>
      <c r="I34" s="9">
        <v>0.02</v>
      </c>
      <c r="J34" s="9">
        <v>1.6</v>
      </c>
      <c r="K34" s="9">
        <v>-51.075101277656593</v>
      </c>
    </row>
    <row r="35" spans="1:11">
      <c r="A35" s="9" t="s">
        <v>80</v>
      </c>
      <c r="B35" s="9">
        <v>50</v>
      </c>
      <c r="C35" s="9">
        <v>48.09</v>
      </c>
      <c r="D35" s="9">
        <v>2414.4499999999998</v>
      </c>
      <c r="E35" s="9">
        <v>189</v>
      </c>
      <c r="F35" s="9">
        <v>-2225.4499999999998</v>
      </c>
      <c r="G35" s="9">
        <v>189</v>
      </c>
      <c r="H35" s="9">
        <v>3.78</v>
      </c>
      <c r="I35" s="9">
        <v>0.1</v>
      </c>
      <c r="J35" s="9">
        <v>5</v>
      </c>
      <c r="K35" s="9">
        <v>-92.17213029882582</v>
      </c>
    </row>
    <row r="36" spans="1:11">
      <c r="A36" s="9" t="s">
        <v>15</v>
      </c>
      <c r="B36" s="9">
        <v>12.5</v>
      </c>
      <c r="C36" s="9">
        <v>170.5</v>
      </c>
      <c r="D36" s="9">
        <v>2168.65</v>
      </c>
      <c r="E36" s="9">
        <v>149</v>
      </c>
      <c r="F36" s="9">
        <v>-2019.65</v>
      </c>
      <c r="G36" s="9">
        <v>149</v>
      </c>
      <c r="H36" s="9">
        <v>11.92</v>
      </c>
      <c r="I36" s="9">
        <v>0.53</v>
      </c>
      <c r="J36" s="9">
        <v>6.625</v>
      </c>
      <c r="K36" s="9">
        <v>-93.129366195559442</v>
      </c>
    </row>
    <row r="37" spans="1:11">
      <c r="A37" s="9" t="s">
        <v>61</v>
      </c>
      <c r="B37" s="9">
        <v>125</v>
      </c>
      <c r="C37" s="9">
        <v>6.55</v>
      </c>
      <c r="D37" s="9">
        <v>805</v>
      </c>
      <c r="E37" s="9">
        <v>153.75</v>
      </c>
      <c r="F37" s="9">
        <v>-651.25</v>
      </c>
      <c r="G37" s="9">
        <v>153.75</v>
      </c>
      <c r="H37" s="9">
        <v>1.23</v>
      </c>
      <c r="I37" s="9">
        <v>0.06</v>
      </c>
      <c r="J37" s="9">
        <v>7.5</v>
      </c>
      <c r="K37" s="9">
        <v>-80.900621118012424</v>
      </c>
    </row>
    <row r="38" spans="1:11">
      <c r="A38" s="9" t="s">
        <v>99</v>
      </c>
      <c r="B38" s="9">
        <v>50</v>
      </c>
      <c r="C38" s="9">
        <v>73.39</v>
      </c>
      <c r="D38" s="9">
        <v>3680.45</v>
      </c>
      <c r="E38" s="9">
        <v>3532.5</v>
      </c>
      <c r="F38" s="9">
        <v>-147.94999999999999</v>
      </c>
      <c r="G38" s="9">
        <v>3532.5</v>
      </c>
      <c r="H38" s="9">
        <v>70.650000000000006</v>
      </c>
      <c r="I38" s="9">
        <v>0.15</v>
      </c>
      <c r="J38" s="9">
        <v>7.5</v>
      </c>
      <c r="K38" s="9">
        <v>-4.0198888722846391</v>
      </c>
    </row>
    <row r="39" spans="1:11">
      <c r="A39" s="9" t="s">
        <v>24</v>
      </c>
      <c r="B39" s="9">
        <v>100</v>
      </c>
      <c r="C39" s="9">
        <v>24.135000000000002</v>
      </c>
      <c r="D39" s="9">
        <v>2433.4</v>
      </c>
      <c r="E39" s="9">
        <v>3759</v>
      </c>
      <c r="F39" s="9">
        <v>1325.6</v>
      </c>
      <c r="G39" s="9">
        <v>3759</v>
      </c>
      <c r="H39" s="9">
        <v>37.590000000000003</v>
      </c>
      <c r="I39" s="9">
        <v>0.13</v>
      </c>
      <c r="J39" s="9">
        <v>13</v>
      </c>
      <c r="K39" s="9">
        <v>54.475219856990215</v>
      </c>
    </row>
    <row r="40" spans="1:11">
      <c r="A40" s="9" t="s">
        <v>1</v>
      </c>
      <c r="B40" s="9">
        <v>150</v>
      </c>
      <c r="C40" s="9">
        <v>17.183299999999999</v>
      </c>
      <c r="D40" s="9">
        <v>2592.5</v>
      </c>
      <c r="E40" s="9">
        <v>4431</v>
      </c>
      <c r="F40" s="9">
        <v>1838.5</v>
      </c>
      <c r="G40" s="9">
        <v>4431</v>
      </c>
      <c r="H40" s="9">
        <v>29.54</v>
      </c>
      <c r="I40" s="9">
        <v>9.0000000000000011E-2</v>
      </c>
      <c r="J40" s="9">
        <v>13.5</v>
      </c>
      <c r="K40" s="9">
        <v>70.916104146576657</v>
      </c>
    </row>
    <row r="41" spans="1:11">
      <c r="A41" s="9" t="s">
        <v>68</v>
      </c>
      <c r="B41" s="9">
        <v>100</v>
      </c>
      <c r="C41" s="9">
        <v>18.635000000000002</v>
      </c>
      <c r="D41" s="9">
        <v>1878.5</v>
      </c>
      <c r="E41" s="9">
        <v>1517</v>
      </c>
      <c r="F41" s="9">
        <v>-361.5</v>
      </c>
      <c r="G41" s="9">
        <v>1517</v>
      </c>
      <c r="H41" s="9">
        <v>15.17</v>
      </c>
      <c r="I41" s="9">
        <v>0.14000000000000001</v>
      </c>
      <c r="J41" s="9">
        <v>14.000000000000002</v>
      </c>
      <c r="K41" s="9">
        <v>-19.244077721586372</v>
      </c>
    </row>
    <row r="42" spans="1:11">
      <c r="A42" s="9" t="s">
        <v>41</v>
      </c>
      <c r="B42" s="9">
        <v>115</v>
      </c>
      <c r="C42" s="9">
        <v>37.203299999999999</v>
      </c>
      <c r="D42" s="9">
        <v>3771.65</v>
      </c>
      <c r="E42" s="9">
        <v>3165.95</v>
      </c>
      <c r="F42" s="9">
        <v>-605.70000000000005</v>
      </c>
      <c r="G42" s="9">
        <v>3165.95</v>
      </c>
      <c r="H42" s="9">
        <v>27.53</v>
      </c>
      <c r="I42" s="9">
        <v>0.15</v>
      </c>
      <c r="J42" s="9">
        <v>17.25</v>
      </c>
      <c r="K42" s="9">
        <v>-16.059284398075114</v>
      </c>
    </row>
    <row r="43" spans="1:11">
      <c r="A43" s="9" t="s">
        <v>63</v>
      </c>
      <c r="B43" s="9">
        <v>200</v>
      </c>
      <c r="C43" s="9">
        <v>17.226500000000001</v>
      </c>
      <c r="D43" s="9">
        <v>3173.605</v>
      </c>
      <c r="E43" s="9">
        <v>1594</v>
      </c>
      <c r="F43" s="9">
        <v>-1579.605</v>
      </c>
      <c r="G43" s="9">
        <v>1594</v>
      </c>
      <c r="H43" s="9">
        <v>7.97</v>
      </c>
      <c r="I43" s="9">
        <v>0.12</v>
      </c>
      <c r="J43" s="9">
        <v>24</v>
      </c>
      <c r="K43" s="9">
        <v>-49.773207440749559</v>
      </c>
    </row>
    <row r="44" spans="1:11">
      <c r="A44" s="9" t="s">
        <v>17</v>
      </c>
      <c r="B44" s="9">
        <v>100</v>
      </c>
      <c r="C44" s="9">
        <v>45.951700000000002</v>
      </c>
      <c r="D44" s="9">
        <v>4606.12</v>
      </c>
      <c r="E44" s="9">
        <v>4869</v>
      </c>
      <c r="F44" s="9">
        <v>262.88</v>
      </c>
      <c r="G44" s="9">
        <v>4869</v>
      </c>
      <c r="H44" s="9">
        <v>48.69</v>
      </c>
      <c r="I44" s="9">
        <v>0.28000000000000003</v>
      </c>
      <c r="J44" s="9">
        <v>28.000000000000004</v>
      </c>
      <c r="K44" s="9">
        <v>5.7071895651871856</v>
      </c>
    </row>
    <row r="45" spans="1:11">
      <c r="A45" s="9" t="s">
        <v>117</v>
      </c>
      <c r="B45" s="9">
        <v>100</v>
      </c>
      <c r="C45" s="9">
        <v>21.434999999999999</v>
      </c>
      <c r="D45" s="9">
        <v>2159.4499999999998</v>
      </c>
      <c r="E45" s="9">
        <v>2141</v>
      </c>
      <c r="F45" s="9">
        <v>-18.45</v>
      </c>
      <c r="G45" s="9">
        <v>2141</v>
      </c>
      <c r="H45" s="9">
        <v>21.41</v>
      </c>
      <c r="I45" s="9">
        <v>0.28000000000000003</v>
      </c>
      <c r="J45" s="9">
        <v>28.000000000000004</v>
      </c>
      <c r="K45" s="9">
        <v>-0.85438421820370936</v>
      </c>
    </row>
    <row r="46" spans="1:11">
      <c r="A46" s="9" t="s">
        <v>11</v>
      </c>
      <c r="B46" s="9">
        <v>325</v>
      </c>
      <c r="C46" s="9">
        <v>47.629800000000003</v>
      </c>
      <c r="D46" s="9">
        <v>15616.15</v>
      </c>
      <c r="E46" s="9">
        <v>17888</v>
      </c>
      <c r="F46" s="9">
        <v>2271.85</v>
      </c>
      <c r="G46" s="9">
        <v>17888</v>
      </c>
      <c r="H46" s="9">
        <v>55.04</v>
      </c>
      <c r="I46" s="9">
        <v>8.9999999999999983E-2</v>
      </c>
      <c r="J46" s="9">
        <v>29.25</v>
      </c>
      <c r="K46" s="9">
        <v>14.548080032530425</v>
      </c>
    </row>
    <row r="47" spans="1:11">
      <c r="A47" s="9" t="s">
        <v>20</v>
      </c>
      <c r="B47" s="9">
        <v>231</v>
      </c>
      <c r="C47" s="9">
        <v>29.423300000000001</v>
      </c>
      <c r="D47" s="9">
        <v>6802.45</v>
      </c>
      <c r="E47" s="9">
        <v>3827.67</v>
      </c>
      <c r="F47" s="9">
        <v>-2974.78</v>
      </c>
      <c r="G47" s="9">
        <v>3827.67</v>
      </c>
      <c r="H47" s="9">
        <v>16.57</v>
      </c>
      <c r="I47" s="9">
        <v>0.15</v>
      </c>
      <c r="J47" s="9">
        <v>34.65</v>
      </c>
      <c r="K47" s="9">
        <v>-43.731008680695929</v>
      </c>
    </row>
    <row r="48" spans="1:11">
      <c r="A48" s="9" t="s">
        <v>56</v>
      </c>
      <c r="B48" s="9">
        <v>250</v>
      </c>
      <c r="C48" s="9">
        <v>27.488</v>
      </c>
      <c r="D48" s="9">
        <v>6943.75</v>
      </c>
      <c r="E48" s="9">
        <v>5465</v>
      </c>
      <c r="F48" s="9">
        <v>-1478.75</v>
      </c>
      <c r="G48" s="9">
        <v>5465</v>
      </c>
      <c r="H48" s="9">
        <v>21.86</v>
      </c>
      <c r="I48" s="9">
        <v>0.14000000000000001</v>
      </c>
      <c r="J48" s="9">
        <v>35</v>
      </c>
      <c r="K48" s="9">
        <v>-21.296129612961295</v>
      </c>
    </row>
    <row r="49" spans="1:11">
      <c r="A49" s="9" t="s">
        <v>35</v>
      </c>
      <c r="B49" s="9">
        <v>138.44</v>
      </c>
      <c r="C49" s="9">
        <v>18.03</v>
      </c>
      <c r="D49" s="9">
        <v>2500.0731999999998</v>
      </c>
      <c r="E49" s="9">
        <v>3671.4288000000001</v>
      </c>
      <c r="F49" s="9">
        <v>1171.3556000000001</v>
      </c>
      <c r="G49" s="9">
        <v>3671.4288000000001</v>
      </c>
      <c r="H49" s="9">
        <v>26.52</v>
      </c>
      <c r="I49" s="9">
        <v>0.28999999999999998</v>
      </c>
      <c r="J49" s="9">
        <v>40.147599999999997</v>
      </c>
      <c r="K49" s="9">
        <v>46.852852148489092</v>
      </c>
    </row>
    <row r="50" spans="1:11">
      <c r="A50" s="9" t="s">
        <v>51</v>
      </c>
      <c r="B50" s="9">
        <v>175</v>
      </c>
      <c r="C50" s="9">
        <v>21.675999999999998</v>
      </c>
      <c r="D50" s="9">
        <v>2595</v>
      </c>
      <c r="E50" s="9">
        <v>1330</v>
      </c>
      <c r="F50" s="9">
        <v>-1265</v>
      </c>
      <c r="G50" s="9">
        <v>1330</v>
      </c>
      <c r="H50" s="9">
        <v>7.6</v>
      </c>
      <c r="I50" s="9">
        <v>0.23000000000000004</v>
      </c>
      <c r="J50" s="9">
        <v>40.25</v>
      </c>
      <c r="K50" s="9">
        <v>-48.747591522157997</v>
      </c>
    </row>
    <row r="51" spans="1:11">
      <c r="A51" s="9" t="s">
        <v>97</v>
      </c>
      <c r="B51" s="9">
        <v>225</v>
      </c>
      <c r="C51" s="9">
        <v>24.704899999999999</v>
      </c>
      <c r="D51" s="9">
        <v>5590.07</v>
      </c>
      <c r="E51" s="9">
        <v>6268.5</v>
      </c>
      <c r="F51" s="9">
        <v>678.43</v>
      </c>
      <c r="G51" s="9">
        <v>6268.5</v>
      </c>
      <c r="H51" s="9">
        <v>27.86</v>
      </c>
      <c r="I51" s="9">
        <v>0.18</v>
      </c>
      <c r="J51" s="9">
        <v>40.5</v>
      </c>
      <c r="K51" s="9">
        <v>12.136341763162179</v>
      </c>
    </row>
    <row r="52" spans="1:11">
      <c r="A52" s="9" t="s">
        <v>31</v>
      </c>
      <c r="B52" s="9">
        <v>50</v>
      </c>
      <c r="C52" s="9">
        <v>28</v>
      </c>
      <c r="D52" s="9">
        <v>1409.95</v>
      </c>
      <c r="E52" s="9">
        <v>1175.5</v>
      </c>
      <c r="F52" s="9">
        <v>-234.45</v>
      </c>
      <c r="G52" s="9">
        <v>1175.5</v>
      </c>
      <c r="H52" s="9">
        <v>23.51</v>
      </c>
      <c r="I52" s="9">
        <v>0.83</v>
      </c>
      <c r="J52" s="9">
        <v>41.5</v>
      </c>
      <c r="K52" s="9">
        <v>-16.628249228696053</v>
      </c>
    </row>
    <row r="53" spans="1:11">
      <c r="A53" s="9" t="s">
        <v>40</v>
      </c>
      <c r="B53" s="9">
        <v>150</v>
      </c>
      <c r="C53" s="9">
        <v>41.833300000000001</v>
      </c>
      <c r="D53" s="9">
        <v>6294.9</v>
      </c>
      <c r="E53" s="9">
        <v>5925</v>
      </c>
      <c r="F53" s="9">
        <v>-369.9</v>
      </c>
      <c r="G53" s="9">
        <v>5925</v>
      </c>
      <c r="H53" s="9">
        <v>39.5</v>
      </c>
      <c r="I53" s="9">
        <v>0.28000000000000003</v>
      </c>
      <c r="J53" s="9">
        <v>42.000000000000007</v>
      </c>
      <c r="K53" s="9">
        <v>-5.8761854834866325</v>
      </c>
    </row>
    <row r="54" spans="1:11">
      <c r="A54" s="9" t="s">
        <v>21</v>
      </c>
      <c r="B54" s="9">
        <v>150</v>
      </c>
      <c r="C54" s="9">
        <v>11.125</v>
      </c>
      <c r="D54" s="9">
        <v>1692.75</v>
      </c>
      <c r="E54" s="9">
        <v>711</v>
      </c>
      <c r="F54" s="9">
        <v>-981.75</v>
      </c>
      <c r="G54" s="9">
        <v>711</v>
      </c>
      <c r="H54" s="9">
        <v>4.74</v>
      </c>
      <c r="I54" s="9">
        <v>0.31</v>
      </c>
      <c r="J54" s="9">
        <v>46.5</v>
      </c>
      <c r="K54" s="9">
        <v>-57.997341603898981</v>
      </c>
    </row>
    <row r="55" spans="1:11">
      <c r="A55" s="9" t="s">
        <v>32</v>
      </c>
      <c r="B55" s="9">
        <v>100</v>
      </c>
      <c r="C55" s="9">
        <v>23.759499999999999</v>
      </c>
      <c r="D55" s="9">
        <v>2395.85</v>
      </c>
      <c r="E55" s="9">
        <v>3784</v>
      </c>
      <c r="F55" s="9">
        <v>1388.15</v>
      </c>
      <c r="G55" s="9">
        <v>3784</v>
      </c>
      <c r="H55" s="9">
        <v>37.840000000000003</v>
      </c>
      <c r="I55" s="9">
        <v>0.49</v>
      </c>
      <c r="J55" s="9">
        <v>49</v>
      </c>
      <c r="K55" s="9">
        <v>57.939770853767975</v>
      </c>
    </row>
    <row r="56" spans="1:11">
      <c r="A56" s="9" t="s">
        <v>85</v>
      </c>
      <c r="B56" s="9">
        <v>150</v>
      </c>
      <c r="C56" s="9">
        <v>38.066699999999997</v>
      </c>
      <c r="D56" s="9">
        <v>5739.85</v>
      </c>
      <c r="E56" s="9">
        <v>5238</v>
      </c>
      <c r="F56" s="9">
        <v>-501.85</v>
      </c>
      <c r="G56" s="9">
        <v>5238</v>
      </c>
      <c r="H56" s="9">
        <v>34.92</v>
      </c>
      <c r="I56" s="9">
        <v>0.34</v>
      </c>
      <c r="J56" s="9">
        <v>51</v>
      </c>
      <c r="K56" s="9">
        <v>-8.7432598412850506</v>
      </c>
    </row>
    <row r="57" spans="1:11">
      <c r="A57" s="9" t="s">
        <v>73</v>
      </c>
      <c r="B57" s="9">
        <v>350</v>
      </c>
      <c r="C57" s="9">
        <v>28.108599999999999</v>
      </c>
      <c r="D57" s="9">
        <v>9897.75</v>
      </c>
      <c r="E57" s="9">
        <v>5719</v>
      </c>
      <c r="F57" s="9">
        <v>-4178.75</v>
      </c>
      <c r="G57" s="9">
        <v>5719</v>
      </c>
      <c r="H57" s="9">
        <v>16.34</v>
      </c>
      <c r="I57" s="9">
        <v>0.16999999999999998</v>
      </c>
      <c r="J57" s="9">
        <v>59.5</v>
      </c>
      <c r="K57" s="9">
        <v>-42.219191230330125</v>
      </c>
    </row>
    <row r="58" spans="1:11">
      <c r="A58" s="9" t="s">
        <v>59</v>
      </c>
      <c r="B58" s="9">
        <v>400</v>
      </c>
      <c r="C58" s="9">
        <v>10.9483</v>
      </c>
      <c r="D58" s="9">
        <v>3476.9</v>
      </c>
      <c r="E58" s="9">
        <v>2212</v>
      </c>
      <c r="F58" s="9">
        <v>-1264.9000000000001</v>
      </c>
      <c r="G58" s="9">
        <v>2212</v>
      </c>
      <c r="H58" s="9">
        <v>5.53</v>
      </c>
      <c r="I58" s="9">
        <v>0.15</v>
      </c>
      <c r="J58" s="9">
        <v>60</v>
      </c>
      <c r="K58" s="9">
        <v>-36.380108717535734</v>
      </c>
    </row>
    <row r="59" spans="1:11">
      <c r="A59" s="9" t="s">
        <v>42</v>
      </c>
      <c r="B59" s="9">
        <v>150</v>
      </c>
      <c r="C59" s="9">
        <v>9.4350000000000005</v>
      </c>
      <c r="D59" s="9">
        <v>1425.25</v>
      </c>
      <c r="E59" s="9">
        <v>1120.5</v>
      </c>
      <c r="F59" s="9">
        <v>-304.75</v>
      </c>
      <c r="G59" s="9">
        <v>1120.5</v>
      </c>
      <c r="H59" s="9">
        <v>7.47</v>
      </c>
      <c r="I59" s="9">
        <v>0.41</v>
      </c>
      <c r="J59" s="9">
        <v>61.499999999999993</v>
      </c>
      <c r="K59" s="9">
        <v>-21.382213646728644</v>
      </c>
    </row>
    <row r="60" spans="1:11">
      <c r="A60" s="9" t="s">
        <v>33</v>
      </c>
      <c r="B60" s="9">
        <v>50</v>
      </c>
      <c r="C60" s="9">
        <v>33.549399999999999</v>
      </c>
      <c r="D60" s="9">
        <v>1687.42</v>
      </c>
      <c r="E60" s="9">
        <v>3145.5</v>
      </c>
      <c r="F60" s="9">
        <v>1458.08</v>
      </c>
      <c r="G60" s="9">
        <v>3145.5</v>
      </c>
      <c r="H60" s="9">
        <v>62.91</v>
      </c>
      <c r="I60" s="9">
        <v>1.28</v>
      </c>
      <c r="J60" s="9">
        <v>64</v>
      </c>
      <c r="K60" s="9">
        <v>86.408837159687565</v>
      </c>
    </row>
    <row r="61" spans="1:11">
      <c r="A61" s="9" t="s">
        <v>7</v>
      </c>
      <c r="B61" s="9">
        <v>375</v>
      </c>
      <c r="C61" s="9">
        <v>18.334099999999999</v>
      </c>
      <c r="D61" s="9">
        <v>6636.63</v>
      </c>
      <c r="E61" s="9">
        <v>6457.5</v>
      </c>
      <c r="F61" s="9">
        <v>-179.13</v>
      </c>
      <c r="G61" s="9">
        <v>6457.5</v>
      </c>
      <c r="H61" s="9">
        <v>17.22</v>
      </c>
      <c r="I61" s="9">
        <v>0.17999999999999997</v>
      </c>
      <c r="J61" s="9">
        <v>67.5</v>
      </c>
      <c r="K61" s="9">
        <v>-2.6991108439072238</v>
      </c>
    </row>
    <row r="62" spans="1:11">
      <c r="A62" s="9" t="s">
        <v>88</v>
      </c>
      <c r="B62" s="9">
        <v>109</v>
      </c>
      <c r="C62" s="9">
        <v>38.246699999999997</v>
      </c>
      <c r="D62" s="9">
        <v>4267.5</v>
      </c>
      <c r="E62" s="9">
        <v>2895.04</v>
      </c>
      <c r="F62" s="9">
        <v>-1372.46</v>
      </c>
      <c r="G62" s="9">
        <v>2895.04</v>
      </c>
      <c r="H62" s="9">
        <v>26.56</v>
      </c>
      <c r="I62" s="9">
        <v>0.62</v>
      </c>
      <c r="J62" s="9">
        <v>67.58</v>
      </c>
      <c r="K62" s="9">
        <v>-32.160749853544232</v>
      </c>
    </row>
    <row r="63" spans="1:11">
      <c r="A63" s="9" t="s">
        <v>91</v>
      </c>
      <c r="B63" s="9">
        <v>100</v>
      </c>
      <c r="C63" s="9">
        <v>48.884999999999998</v>
      </c>
      <c r="D63" s="9">
        <v>4903.45</v>
      </c>
      <c r="E63" s="9">
        <v>2911</v>
      </c>
      <c r="F63" s="9">
        <v>-1992.45</v>
      </c>
      <c r="G63" s="9">
        <v>2911</v>
      </c>
      <c r="H63" s="9">
        <v>29.11</v>
      </c>
      <c r="I63" s="9">
        <v>0.71</v>
      </c>
      <c r="J63" s="9">
        <v>71</v>
      </c>
      <c r="K63" s="9">
        <v>-40.633635501534634</v>
      </c>
    </row>
    <row r="64" spans="1:11">
      <c r="A64" s="9" t="s">
        <v>43</v>
      </c>
      <c r="B64" s="9">
        <v>75</v>
      </c>
      <c r="C64" s="9">
        <v>24.72</v>
      </c>
      <c r="D64" s="9">
        <v>1864.95</v>
      </c>
      <c r="E64" s="9">
        <v>2956.5</v>
      </c>
      <c r="F64" s="9">
        <v>1091.55</v>
      </c>
      <c r="G64" s="9">
        <v>2956.5</v>
      </c>
      <c r="H64" s="9">
        <v>39.42</v>
      </c>
      <c r="I64" s="9">
        <v>0.96</v>
      </c>
      <c r="J64" s="9">
        <v>72</v>
      </c>
      <c r="K64" s="9">
        <v>58.529719295423469</v>
      </c>
    </row>
    <row r="65" spans="1:11">
      <c r="A65" s="9" t="s">
        <v>45</v>
      </c>
      <c r="B65" s="9">
        <v>200</v>
      </c>
      <c r="C65" s="9">
        <v>34.982300000000002</v>
      </c>
      <c r="D65" s="9">
        <v>7036.27</v>
      </c>
      <c r="E65" s="9">
        <v>9442</v>
      </c>
      <c r="F65" s="9">
        <v>2405.73</v>
      </c>
      <c r="G65" s="9">
        <v>9442</v>
      </c>
      <c r="H65" s="9">
        <v>47.21</v>
      </c>
      <c r="I65" s="9">
        <v>0.36</v>
      </c>
      <c r="J65" s="9">
        <v>72</v>
      </c>
      <c r="K65" s="9">
        <v>34.190416229053177</v>
      </c>
    </row>
    <row r="66" spans="1:11">
      <c r="A66" s="9" t="s">
        <v>95</v>
      </c>
      <c r="B66" s="9">
        <v>800</v>
      </c>
      <c r="C66" s="9">
        <v>3.7040000000000002</v>
      </c>
      <c r="D66" s="9">
        <v>3006.83</v>
      </c>
      <c r="E66" s="9">
        <v>4544</v>
      </c>
      <c r="F66" s="9">
        <v>1537.17</v>
      </c>
      <c r="G66" s="9">
        <v>4544</v>
      </c>
      <c r="H66" s="9">
        <v>5.68</v>
      </c>
      <c r="I66" s="9">
        <v>8.9999999999999983E-2</v>
      </c>
      <c r="J66" s="9">
        <v>72</v>
      </c>
      <c r="K66" s="9">
        <v>51.122610855951287</v>
      </c>
    </row>
    <row r="67" spans="1:11">
      <c r="A67" s="9" t="s">
        <v>84</v>
      </c>
      <c r="B67" s="9">
        <v>250</v>
      </c>
      <c r="C67" s="9">
        <v>16.809999999999999</v>
      </c>
      <c r="D67" s="9">
        <v>4385.05</v>
      </c>
      <c r="E67" s="9">
        <v>3925</v>
      </c>
      <c r="F67" s="9">
        <v>-460.05</v>
      </c>
      <c r="G67" s="9">
        <v>3925</v>
      </c>
      <c r="H67" s="9">
        <v>15.7</v>
      </c>
      <c r="I67" s="9">
        <v>0.28999999999999998</v>
      </c>
      <c r="J67" s="9">
        <v>72.5</v>
      </c>
      <c r="K67" s="9">
        <v>-10.491328491123248</v>
      </c>
    </row>
    <row r="68" spans="1:11">
      <c r="A68" s="9" t="s">
        <v>58</v>
      </c>
      <c r="B68" s="9">
        <v>50</v>
      </c>
      <c r="C68" s="9">
        <v>18.95</v>
      </c>
      <c r="D68" s="9">
        <v>957.45</v>
      </c>
      <c r="E68" s="9">
        <v>1749.5</v>
      </c>
      <c r="F68" s="9">
        <v>792.05</v>
      </c>
      <c r="G68" s="9">
        <v>1749.5</v>
      </c>
      <c r="H68" s="9">
        <v>34.99</v>
      </c>
      <c r="I68" s="9">
        <v>1.55</v>
      </c>
      <c r="J68" s="9">
        <v>77.5</v>
      </c>
      <c r="K68" s="9">
        <v>82.724946472400646</v>
      </c>
    </row>
    <row r="69" spans="1:11">
      <c r="A69" s="9" t="s">
        <v>92</v>
      </c>
      <c r="B69" s="9">
        <v>100</v>
      </c>
      <c r="C69" s="9">
        <v>60.85</v>
      </c>
      <c r="D69" s="9">
        <v>6104.9</v>
      </c>
      <c r="E69" s="9">
        <v>5630</v>
      </c>
      <c r="F69" s="9">
        <v>-474.9</v>
      </c>
      <c r="G69" s="9">
        <v>5630</v>
      </c>
      <c r="H69" s="9">
        <v>56.3</v>
      </c>
      <c r="I69" s="9">
        <v>0.87</v>
      </c>
      <c r="J69" s="9">
        <v>87</v>
      </c>
      <c r="K69" s="9">
        <v>-7.7789971989713189</v>
      </c>
    </row>
    <row r="70" spans="1:11">
      <c r="A70" s="9" t="s">
        <v>65</v>
      </c>
      <c r="B70" s="9">
        <v>410</v>
      </c>
      <c r="C70" s="9">
        <v>26.177499999999998</v>
      </c>
      <c r="D70" s="9">
        <v>10815.15</v>
      </c>
      <c r="E70" s="9">
        <v>10250</v>
      </c>
      <c r="F70" s="9">
        <v>-565.15</v>
      </c>
      <c r="G70" s="9">
        <v>10250</v>
      </c>
      <c r="H70" s="9">
        <v>25</v>
      </c>
      <c r="I70" s="9">
        <v>0.22</v>
      </c>
      <c r="J70" s="9">
        <v>90.2</v>
      </c>
      <c r="K70" s="9">
        <v>-5.2255400988428269</v>
      </c>
    </row>
    <row r="71" spans="1:11">
      <c r="A71" s="9" t="s">
        <v>12</v>
      </c>
      <c r="B71" s="9">
        <v>1050</v>
      </c>
      <c r="C71" s="9">
        <v>16.5656</v>
      </c>
      <c r="D71" s="9">
        <v>13510.42</v>
      </c>
      <c r="E71" s="9">
        <v>4987.5</v>
      </c>
      <c r="F71" s="9">
        <v>-8522.92</v>
      </c>
      <c r="G71" s="9">
        <v>4987.5</v>
      </c>
      <c r="H71" s="9">
        <v>4.75</v>
      </c>
      <c r="I71" s="9">
        <v>0.09</v>
      </c>
      <c r="J71" s="9">
        <v>94.5</v>
      </c>
      <c r="K71" s="9">
        <v>-63.084049200542985</v>
      </c>
    </row>
    <row r="72" spans="1:11">
      <c r="A72" s="9" t="s">
        <v>4</v>
      </c>
      <c r="B72" s="9">
        <v>575</v>
      </c>
      <c r="C72" s="9">
        <v>9.82</v>
      </c>
      <c r="D72" s="9">
        <v>4433</v>
      </c>
      <c r="E72" s="9">
        <v>3093.5</v>
      </c>
      <c r="F72" s="9">
        <v>-1339.5</v>
      </c>
      <c r="G72" s="9">
        <v>3093.5</v>
      </c>
      <c r="H72" s="9">
        <v>5.38</v>
      </c>
      <c r="I72" s="9">
        <v>0.17999999999999997</v>
      </c>
      <c r="J72" s="9">
        <v>103.5</v>
      </c>
      <c r="K72" s="9">
        <v>-30.216557635912476</v>
      </c>
    </row>
    <row r="73" spans="1:11">
      <c r="A73" s="9" t="s">
        <v>2</v>
      </c>
      <c r="B73" s="9">
        <v>577.6</v>
      </c>
      <c r="C73" s="9">
        <v>18.279800000000002</v>
      </c>
      <c r="D73" s="9">
        <v>6907.38</v>
      </c>
      <c r="E73" s="9">
        <v>2246.864</v>
      </c>
      <c r="F73" s="9">
        <v>-4660.5159999999996</v>
      </c>
      <c r="G73" s="9">
        <v>2246.864</v>
      </c>
      <c r="H73" s="9">
        <v>3.89</v>
      </c>
      <c r="I73" s="9">
        <v>0.18</v>
      </c>
      <c r="J73" s="9">
        <v>103.968</v>
      </c>
      <c r="K73" s="9">
        <v>-67.471544927309623</v>
      </c>
    </row>
    <row r="74" spans="1:11">
      <c r="A74" s="9" t="s">
        <v>67</v>
      </c>
      <c r="B74" s="9">
        <v>325</v>
      </c>
      <c r="C74" s="9">
        <v>18.119199999999999</v>
      </c>
      <c r="D74" s="9">
        <v>5363.33</v>
      </c>
      <c r="E74" s="9">
        <v>2642.25</v>
      </c>
      <c r="F74" s="9">
        <v>-2721.08</v>
      </c>
      <c r="G74" s="9">
        <v>2642.25</v>
      </c>
      <c r="H74" s="9">
        <v>8.1300000000000008</v>
      </c>
      <c r="I74" s="9">
        <v>0.33</v>
      </c>
      <c r="J74" s="9">
        <v>107.25</v>
      </c>
      <c r="K74" s="9">
        <v>-50.734897908575455</v>
      </c>
    </row>
    <row r="75" spans="1:11">
      <c r="A75" s="9" t="s">
        <v>38</v>
      </c>
      <c r="B75" s="9">
        <v>300</v>
      </c>
      <c r="C75" s="9">
        <v>7.59</v>
      </c>
      <c r="D75" s="9">
        <v>2296.9499999999998</v>
      </c>
      <c r="E75" s="9">
        <v>4851</v>
      </c>
      <c r="F75" s="9">
        <v>2554.0500000000002</v>
      </c>
      <c r="G75" s="9">
        <v>4851</v>
      </c>
      <c r="H75" s="9">
        <v>16.170000000000002</v>
      </c>
      <c r="I75" s="9">
        <v>0.36</v>
      </c>
      <c r="J75" s="9">
        <v>108</v>
      </c>
      <c r="K75" s="9">
        <v>111.19310389864822</v>
      </c>
    </row>
    <row r="76" spans="1:11">
      <c r="A76" s="9" t="s">
        <v>64</v>
      </c>
      <c r="B76" s="9">
        <v>300</v>
      </c>
      <c r="C76" s="9">
        <v>38.368299999999998</v>
      </c>
      <c r="D76" s="9">
        <v>11570.2</v>
      </c>
      <c r="E76" s="9">
        <v>9588</v>
      </c>
      <c r="F76" s="9">
        <v>-1982.2</v>
      </c>
      <c r="G76" s="9">
        <v>9588</v>
      </c>
      <c r="H76" s="9">
        <v>31.96</v>
      </c>
      <c r="I76" s="9">
        <v>0.41</v>
      </c>
      <c r="J76" s="9">
        <v>123</v>
      </c>
      <c r="K76" s="9">
        <v>-17.131942403761386</v>
      </c>
    </row>
    <row r="77" spans="1:11">
      <c r="A77" s="9" t="s">
        <v>72</v>
      </c>
      <c r="B77" s="9">
        <v>150</v>
      </c>
      <c r="C77" s="9">
        <v>35.549799999999998</v>
      </c>
      <c r="D77" s="9">
        <v>5358.375</v>
      </c>
      <c r="E77" s="9">
        <v>6625.5</v>
      </c>
      <c r="F77" s="9">
        <v>1267.125</v>
      </c>
      <c r="G77" s="9">
        <v>6625.5</v>
      </c>
      <c r="H77" s="9">
        <v>44.17</v>
      </c>
      <c r="I77" s="9">
        <v>0.94</v>
      </c>
      <c r="J77" s="9">
        <v>141</v>
      </c>
      <c r="K77" s="9">
        <v>23.647561060955979</v>
      </c>
    </row>
    <row r="78" spans="1:11">
      <c r="A78" s="9" t="s">
        <v>22</v>
      </c>
      <c r="B78" s="9">
        <v>280</v>
      </c>
      <c r="C78" s="9">
        <v>55.775700000000001</v>
      </c>
      <c r="D78" s="9">
        <v>15541.15</v>
      </c>
      <c r="E78" s="9">
        <v>12986.4</v>
      </c>
      <c r="F78" s="9">
        <v>-2554.75</v>
      </c>
      <c r="G78" s="9">
        <v>12986.4</v>
      </c>
      <c r="H78" s="9">
        <v>46.38</v>
      </c>
      <c r="I78" s="9">
        <v>0.54999999999999993</v>
      </c>
      <c r="J78" s="9">
        <v>154</v>
      </c>
      <c r="K78" s="9">
        <v>-16.438616189921596</v>
      </c>
    </row>
    <row r="79" spans="1:11">
      <c r="A79" s="9" t="s">
        <v>57</v>
      </c>
      <c r="B79" s="9">
        <v>225</v>
      </c>
      <c r="C79" s="9">
        <v>9.2766999999999999</v>
      </c>
      <c r="D79" s="9">
        <v>2117.1</v>
      </c>
      <c r="E79" s="9">
        <v>1748.25</v>
      </c>
      <c r="F79" s="9">
        <v>-368.85</v>
      </c>
      <c r="G79" s="9">
        <v>1748.25</v>
      </c>
      <c r="H79" s="9">
        <v>7.77</v>
      </c>
      <c r="I79" s="9">
        <v>0.69</v>
      </c>
      <c r="J79" s="9">
        <v>155.24999999999997</v>
      </c>
      <c r="K79" s="9">
        <v>-17.422417457843277</v>
      </c>
    </row>
    <row r="80" spans="1:11">
      <c r="A80" s="9" t="s">
        <v>19</v>
      </c>
      <c r="B80" s="9">
        <v>100</v>
      </c>
      <c r="C80" s="9">
        <v>17.0947</v>
      </c>
      <c r="D80" s="9">
        <v>1729.37</v>
      </c>
      <c r="E80" s="9">
        <v>2525</v>
      </c>
      <c r="F80" s="9">
        <v>795.63</v>
      </c>
      <c r="G80" s="9">
        <v>2525</v>
      </c>
      <c r="H80" s="9">
        <v>25.25</v>
      </c>
      <c r="I80" s="9">
        <v>1.6</v>
      </c>
      <c r="J80" s="9">
        <v>160</v>
      </c>
      <c r="K80" s="9">
        <v>46.006927378178183</v>
      </c>
    </row>
    <row r="81" spans="1:11">
      <c r="A81" s="9" t="s">
        <v>44</v>
      </c>
      <c r="B81" s="9">
        <v>332.2</v>
      </c>
      <c r="C81" s="9">
        <v>43.875</v>
      </c>
      <c r="D81" s="9">
        <v>13736.39</v>
      </c>
      <c r="E81" s="9">
        <v>15447.3</v>
      </c>
      <c r="F81" s="9">
        <v>1710.91</v>
      </c>
      <c r="G81" s="9">
        <v>15447.3</v>
      </c>
      <c r="H81" s="9">
        <v>46.5</v>
      </c>
      <c r="I81" s="9">
        <v>0.51999999999999991</v>
      </c>
      <c r="J81" s="9">
        <v>172.74399999999997</v>
      </c>
      <c r="K81" s="9">
        <v>12.455310310787624</v>
      </c>
    </row>
    <row r="82" spans="1:11">
      <c r="A82" s="9" t="s">
        <v>81</v>
      </c>
      <c r="B82" s="9">
        <v>1650.1332</v>
      </c>
      <c r="C82" s="9">
        <v>19</v>
      </c>
      <c r="D82" s="9">
        <v>31352.5308</v>
      </c>
      <c r="E82" s="9">
        <v>29405.373599999999</v>
      </c>
      <c r="F82" s="9">
        <v>-1947.1572000000001</v>
      </c>
      <c r="G82" s="9">
        <v>29405.373599999999</v>
      </c>
      <c r="H82" s="9">
        <v>17.82</v>
      </c>
      <c r="I82" s="9">
        <v>0.11</v>
      </c>
      <c r="J82" s="9">
        <v>181.51465200000001</v>
      </c>
      <c r="K82" s="9">
        <v>-6.210526392338318</v>
      </c>
    </row>
    <row r="83" spans="1:11">
      <c r="A83" s="9" t="s">
        <v>75</v>
      </c>
      <c r="B83" s="9">
        <v>225</v>
      </c>
      <c r="C83" s="9">
        <v>40.592199999999998</v>
      </c>
      <c r="D83" s="9">
        <v>9057.8250000000007</v>
      </c>
      <c r="E83" s="9">
        <v>11043</v>
      </c>
      <c r="F83" s="9">
        <v>1985.175</v>
      </c>
      <c r="G83" s="9">
        <v>11043</v>
      </c>
      <c r="H83" s="9">
        <v>49.08</v>
      </c>
      <c r="I83" s="9">
        <v>0.9</v>
      </c>
      <c r="J83" s="9">
        <v>202.5</v>
      </c>
      <c r="K83" s="9">
        <v>21.916685296966985</v>
      </c>
    </row>
    <row r="84" spans="1:11">
      <c r="A84" s="9" t="s">
        <v>26</v>
      </c>
      <c r="B84" s="9">
        <v>330</v>
      </c>
      <c r="C84" s="9">
        <v>29.731400000000001</v>
      </c>
      <c r="D84" s="9">
        <v>10011.174999999999</v>
      </c>
      <c r="E84" s="9">
        <v>12325.83</v>
      </c>
      <c r="F84" s="9">
        <v>2314.6550000000002</v>
      </c>
      <c r="G84" s="9">
        <v>12325.83</v>
      </c>
      <c r="H84" s="9">
        <v>37.350999999999999</v>
      </c>
      <c r="I84" s="9">
        <v>0.64100000000000001</v>
      </c>
      <c r="J84" s="9">
        <v>211.52999999999997</v>
      </c>
      <c r="K84" s="9">
        <v>23.120712603665407</v>
      </c>
    </row>
    <row r="85" spans="1:11">
      <c r="A85" s="9" t="s">
        <v>13</v>
      </c>
      <c r="B85" s="9">
        <v>225</v>
      </c>
      <c r="C85" s="9">
        <v>13.775</v>
      </c>
      <c r="D85" s="9">
        <v>2962.4</v>
      </c>
      <c r="E85" s="9">
        <v>3298.5</v>
      </c>
      <c r="F85" s="9">
        <v>336.1</v>
      </c>
      <c r="G85" s="9">
        <v>3298.5</v>
      </c>
      <c r="H85" s="9">
        <v>14.66</v>
      </c>
      <c r="I85" s="9">
        <v>0.95</v>
      </c>
      <c r="J85" s="9">
        <v>213.75</v>
      </c>
      <c r="K85" s="9">
        <v>11.345530650823656</v>
      </c>
    </row>
    <row r="86" spans="1:11">
      <c r="A86" s="9" t="s">
        <v>25</v>
      </c>
      <c r="B86" s="9">
        <v>300</v>
      </c>
      <c r="C86" s="9">
        <v>37.0383</v>
      </c>
      <c r="D86" s="9">
        <v>11171.2</v>
      </c>
      <c r="E86" s="9">
        <v>9627</v>
      </c>
      <c r="F86" s="9">
        <v>-1544.2</v>
      </c>
      <c r="G86" s="9">
        <v>9627</v>
      </c>
      <c r="H86" s="9">
        <v>32.090000000000003</v>
      </c>
      <c r="I86" s="9">
        <v>0.73</v>
      </c>
      <c r="J86" s="9">
        <v>219</v>
      </c>
      <c r="K86" s="9">
        <v>-13.823044972787166</v>
      </c>
    </row>
    <row r="87" spans="1:11">
      <c r="A87" s="9" t="s">
        <v>74</v>
      </c>
      <c r="B87" s="9">
        <v>100</v>
      </c>
      <c r="C87" s="9">
        <v>53.47</v>
      </c>
      <c r="D87" s="9">
        <v>5367.9</v>
      </c>
      <c r="E87" s="9">
        <v>5604</v>
      </c>
      <c r="F87" s="9">
        <v>236.1</v>
      </c>
      <c r="G87" s="9">
        <v>5604</v>
      </c>
      <c r="H87" s="9">
        <v>56.04</v>
      </c>
      <c r="I87" s="9">
        <v>2.2799999999999998</v>
      </c>
      <c r="J87" s="9">
        <v>227.99999999999997</v>
      </c>
      <c r="K87" s="9">
        <v>4.3983680769015816</v>
      </c>
    </row>
    <row r="88" spans="1:11">
      <c r="A88" s="9" t="s">
        <v>0</v>
      </c>
      <c r="B88" s="9">
        <v>330</v>
      </c>
      <c r="C88" s="9">
        <v>26.507999999999999</v>
      </c>
      <c r="D88" s="9">
        <v>8846.7800000000007</v>
      </c>
      <c r="E88" s="9">
        <v>9193.7999999999993</v>
      </c>
      <c r="F88" s="9">
        <v>347.02</v>
      </c>
      <c r="G88" s="9">
        <v>9193.7999999999993</v>
      </c>
      <c r="H88" s="9">
        <v>27.86</v>
      </c>
      <c r="I88" s="9">
        <v>0.71</v>
      </c>
      <c r="J88" s="9">
        <v>234.3</v>
      </c>
      <c r="K88" s="9">
        <v>3.9225571337820084</v>
      </c>
    </row>
    <row r="89" spans="1:11">
      <c r="A89" s="9" t="s">
        <v>30</v>
      </c>
      <c r="B89" s="9">
        <v>425</v>
      </c>
      <c r="C89" s="9">
        <v>34.542999999999999</v>
      </c>
      <c r="D89" s="9">
        <v>14905.9</v>
      </c>
      <c r="E89" s="9">
        <v>9983.25</v>
      </c>
      <c r="F89" s="9">
        <v>-4922.6499999999996</v>
      </c>
      <c r="G89" s="9">
        <v>9983.25</v>
      </c>
      <c r="H89" s="9">
        <v>23.49</v>
      </c>
      <c r="I89" s="9">
        <v>0.56999999999999995</v>
      </c>
      <c r="J89" s="9">
        <v>242.24999999999997</v>
      </c>
      <c r="K89" s="9">
        <v>-33.024842512025444</v>
      </c>
    </row>
    <row r="90" spans="1:11">
      <c r="A90" s="9" t="s">
        <v>89</v>
      </c>
      <c r="B90" s="9">
        <v>250</v>
      </c>
      <c r="C90" s="9">
        <v>16.3</v>
      </c>
      <c r="D90" s="9">
        <v>4245.8500000000004</v>
      </c>
      <c r="E90" s="9">
        <v>7377.5</v>
      </c>
      <c r="F90" s="9">
        <v>3131.65</v>
      </c>
      <c r="G90" s="9">
        <v>7377.5</v>
      </c>
      <c r="H90" s="9">
        <v>29.51</v>
      </c>
      <c r="I90" s="9">
        <v>1.04</v>
      </c>
      <c r="J90" s="9">
        <v>260</v>
      </c>
      <c r="K90" s="9">
        <v>73.757904777606356</v>
      </c>
    </row>
    <row r="91" spans="1:11">
      <c r="A91" s="9" t="s">
        <v>60</v>
      </c>
      <c r="B91" s="9">
        <v>600</v>
      </c>
      <c r="C91" s="9">
        <v>10.951000000000001</v>
      </c>
      <c r="D91" s="9">
        <v>6861.77</v>
      </c>
      <c r="E91" s="9">
        <v>5550</v>
      </c>
      <c r="F91" s="9">
        <v>-1311.77</v>
      </c>
      <c r="G91" s="9">
        <v>5550</v>
      </c>
      <c r="H91" s="9">
        <v>9.25</v>
      </c>
      <c r="I91" s="9">
        <v>0.44</v>
      </c>
      <c r="J91" s="9">
        <v>264</v>
      </c>
      <c r="K91" s="9">
        <v>-19.117079120984819</v>
      </c>
    </row>
    <row r="92" spans="1:11">
      <c r="A92" s="9" t="s">
        <v>87</v>
      </c>
      <c r="B92" s="9">
        <v>450</v>
      </c>
      <c r="C92" s="9">
        <v>19.7057</v>
      </c>
      <c r="D92" s="9">
        <v>9416.8799999999992</v>
      </c>
      <c r="E92" s="9">
        <v>15088.5</v>
      </c>
      <c r="F92" s="9">
        <v>5671.62</v>
      </c>
      <c r="G92" s="9">
        <v>15088.5</v>
      </c>
      <c r="H92" s="9">
        <v>33.53</v>
      </c>
      <c r="I92" s="9">
        <v>0.63</v>
      </c>
      <c r="J92" s="9">
        <v>283.5</v>
      </c>
      <c r="K92" s="9">
        <v>60.228228457833175</v>
      </c>
    </row>
    <row r="93" spans="1:11">
      <c r="A93" s="9" t="s">
        <v>94</v>
      </c>
      <c r="B93" s="9">
        <v>375</v>
      </c>
      <c r="C93" s="9">
        <v>36.345599999999997</v>
      </c>
      <c r="D93" s="9">
        <v>10874.66</v>
      </c>
      <c r="E93" s="9">
        <v>5812.5</v>
      </c>
      <c r="F93" s="9">
        <v>-5062.16</v>
      </c>
      <c r="G93" s="9">
        <v>5812.5</v>
      </c>
      <c r="H93" s="9">
        <v>15.5</v>
      </c>
      <c r="I93" s="9">
        <v>0.8</v>
      </c>
      <c r="J93" s="9">
        <v>300</v>
      </c>
      <c r="K93" s="9">
        <v>-46.550053059130128</v>
      </c>
    </row>
    <row r="94" spans="1:11">
      <c r="A94" s="9" t="s">
        <v>118</v>
      </c>
      <c r="B94" s="9">
        <v>325</v>
      </c>
      <c r="C94" s="9">
        <v>12.4678</v>
      </c>
      <c r="D94" s="9">
        <v>4097.2950000000001</v>
      </c>
      <c r="E94" s="9">
        <v>3633.5</v>
      </c>
      <c r="F94" s="9">
        <v>-463.79500000000002</v>
      </c>
      <c r="G94" s="9">
        <v>3633.5</v>
      </c>
      <c r="H94" s="9">
        <v>11.18</v>
      </c>
      <c r="I94" s="9">
        <v>1.08</v>
      </c>
      <c r="J94" s="9">
        <v>351</v>
      </c>
      <c r="K94" s="9">
        <v>-11.319541307130679</v>
      </c>
    </row>
    <row r="95" spans="1:11">
      <c r="A95" s="9" t="s">
        <v>47</v>
      </c>
      <c r="B95" s="9">
        <v>685</v>
      </c>
      <c r="C95" s="9">
        <v>24.602699999999999</v>
      </c>
      <c r="D95" s="9">
        <v>16617.47</v>
      </c>
      <c r="E95" s="9">
        <v>16350.95</v>
      </c>
      <c r="F95" s="9">
        <v>-266.52</v>
      </c>
      <c r="G95" s="9">
        <v>16350.95</v>
      </c>
      <c r="H95" s="9">
        <v>23.87</v>
      </c>
      <c r="I95" s="9">
        <v>0.51999999999999991</v>
      </c>
      <c r="J95" s="9">
        <v>356.2</v>
      </c>
      <c r="K95" s="9">
        <v>-1.6038542569958001</v>
      </c>
    </row>
    <row r="96" spans="1:11">
      <c r="A96" s="9" t="s">
        <v>23</v>
      </c>
      <c r="B96" s="9">
        <v>485</v>
      </c>
      <c r="C96" s="9">
        <v>34.660800000000002</v>
      </c>
      <c r="D96" s="9">
        <v>12948.9375</v>
      </c>
      <c r="E96" s="9">
        <v>11159.85</v>
      </c>
      <c r="F96" s="9">
        <v>-1789.0875000000001</v>
      </c>
      <c r="G96" s="9">
        <v>11159.85</v>
      </c>
      <c r="H96" s="9">
        <v>23.01</v>
      </c>
      <c r="I96" s="9">
        <v>0.78000000000000014</v>
      </c>
      <c r="J96" s="9">
        <v>378.3</v>
      </c>
      <c r="K96" s="9">
        <v>-13.816481081942051</v>
      </c>
    </row>
    <row r="97" spans="1:11">
      <c r="A97" s="9" t="s">
        <v>29</v>
      </c>
      <c r="B97" s="9">
        <v>375</v>
      </c>
      <c r="C97" s="9">
        <v>26.185600000000001</v>
      </c>
      <c r="D97" s="9">
        <v>9923.09</v>
      </c>
      <c r="E97" s="9">
        <v>11872.5</v>
      </c>
      <c r="F97" s="9">
        <v>1949.41</v>
      </c>
      <c r="G97" s="9">
        <v>11872.5</v>
      </c>
      <c r="H97" s="9">
        <v>31.66</v>
      </c>
      <c r="I97" s="9">
        <v>1.03</v>
      </c>
      <c r="J97" s="9">
        <v>386.25</v>
      </c>
      <c r="K97" s="9">
        <v>19.645191165251951</v>
      </c>
    </row>
    <row r="98" spans="1:11">
      <c r="A98" s="9" t="s">
        <v>28</v>
      </c>
      <c r="B98" s="9">
        <v>485</v>
      </c>
      <c r="C98" s="9">
        <v>108.212</v>
      </c>
      <c r="D98" s="9">
        <v>52690.6</v>
      </c>
      <c r="E98" s="9">
        <v>46724.415000000001</v>
      </c>
      <c r="F98" s="9">
        <v>-5966.1850000000004</v>
      </c>
      <c r="G98" s="9">
        <v>46724.415000000001</v>
      </c>
      <c r="H98" s="9">
        <v>96.338999999999999</v>
      </c>
      <c r="I98" s="9">
        <v>0.80899999999999994</v>
      </c>
      <c r="J98" s="9">
        <v>392.36500000000001</v>
      </c>
      <c r="K98" s="9">
        <v>-11.323053827437912</v>
      </c>
    </row>
    <row r="99" spans="1:11">
      <c r="A99" s="9" t="s">
        <v>76</v>
      </c>
      <c r="B99" s="9">
        <v>1025</v>
      </c>
      <c r="C99" s="9">
        <v>43.264299999999999</v>
      </c>
      <c r="D99" s="9">
        <v>44519.35</v>
      </c>
      <c r="E99" s="9">
        <v>42517</v>
      </c>
      <c r="F99" s="9">
        <v>-2002.35</v>
      </c>
      <c r="G99" s="9">
        <v>42517</v>
      </c>
      <c r="H99" s="9">
        <v>41.48</v>
      </c>
      <c r="I99" s="9">
        <v>0.38999999999999996</v>
      </c>
      <c r="J99" s="9">
        <v>399.75</v>
      </c>
      <c r="K99" s="9">
        <v>-4.4977071767669567</v>
      </c>
    </row>
    <row r="100" spans="1:11">
      <c r="A100" s="9" t="s">
        <v>86</v>
      </c>
      <c r="B100" s="9">
        <v>475</v>
      </c>
      <c r="C100" s="9">
        <v>98.257000000000005</v>
      </c>
      <c r="D100" s="9">
        <v>45848.04</v>
      </c>
      <c r="E100" s="9">
        <v>49775.25</v>
      </c>
      <c r="F100" s="9">
        <v>3927.21</v>
      </c>
      <c r="G100" s="9">
        <v>49775.25</v>
      </c>
      <c r="H100" s="9">
        <v>104.79</v>
      </c>
      <c r="I100" s="9">
        <v>1.0600000000000003</v>
      </c>
      <c r="J100" s="9">
        <v>503.5</v>
      </c>
      <c r="K100" s="9">
        <v>8.565709679192393</v>
      </c>
    </row>
    <row r="101" spans="1:11">
      <c r="A101" s="9" t="s">
        <v>27</v>
      </c>
      <c r="B101" s="9">
        <v>810</v>
      </c>
      <c r="C101" s="9">
        <v>21.628900000000002</v>
      </c>
      <c r="D101" s="9">
        <v>17400.025000000001</v>
      </c>
      <c r="E101" s="9">
        <v>13413.6</v>
      </c>
      <c r="F101" s="9">
        <v>-3986.4250000000002</v>
      </c>
      <c r="G101" s="9">
        <v>13413.6</v>
      </c>
      <c r="H101" s="9">
        <v>16.559999999999999</v>
      </c>
      <c r="I101" s="9">
        <v>0.6399999999999999</v>
      </c>
      <c r="J101" s="9">
        <v>518.4</v>
      </c>
      <c r="K101" s="9">
        <v>-22.910455588425876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Plan</vt:lpstr>
      <vt:lpstr>BuySellHist</vt:lpstr>
      <vt:lpstr>Curval</vt:lpstr>
    </vt:vector>
  </TitlesOfParts>
  <Company>nks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nks</dc:creator>
  <cp:lastModifiedBy>nks</cp:lastModifiedBy>
  <dcterms:created xsi:type="dcterms:W3CDTF">2009-04-07T05:36:01Z</dcterms:created>
  <dcterms:modified xsi:type="dcterms:W3CDTF">2009-09-11T04:10:44Z</dcterms:modified>
</cp:coreProperties>
</file>